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600" windowHeight="9240" activeTab="1"/>
  </bookViews>
  <sheets>
    <sheet name="Angabe" sheetId="1" r:id="rId1"/>
    <sheet name="Lösung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<sst xmlns="http://schemas.openxmlformats.org/spreadsheetml/2006/main" count="47" uniqueCount="26">
  <si>
    <t>Aufwand/Ertrag</t>
  </si>
  <si>
    <t>Lebensmitteleinsatz</t>
  </si>
  <si>
    <t>Getränkeeinsatz</t>
  </si>
  <si>
    <t>Energieverbrauch</t>
  </si>
  <si>
    <t>Mietaufwand Standplatz</t>
  </si>
  <si>
    <t>Abschreibung Stand</t>
  </si>
  <si>
    <t>Abschreibung Geschäftsausstattung</t>
  </si>
  <si>
    <t>Werbeaufwand</t>
  </si>
  <si>
    <t>Versicherungsaufwand</t>
  </si>
  <si>
    <t>Zinsaufwand</t>
  </si>
  <si>
    <t>Erlöse</t>
  </si>
  <si>
    <t>Gewinn / Betriebsergebnis</t>
  </si>
  <si>
    <t>Betrag</t>
  </si>
  <si>
    <t>Überleitung</t>
  </si>
  <si>
    <t>Kosten</t>
  </si>
  <si>
    <t>Summe Aufwand / Kosten</t>
  </si>
  <si>
    <t>Kalkulatorische Zinsen</t>
  </si>
  <si>
    <t>Kalkulatorischer Unternehmerlohn</t>
  </si>
  <si>
    <t>verkaufte Stück</t>
  </si>
  <si>
    <t>valorisiert</t>
  </si>
  <si>
    <t>ausgeschieden</t>
  </si>
  <si>
    <t>ergänzt</t>
  </si>
  <si>
    <t>unverändert</t>
  </si>
  <si>
    <t>normalisieren</t>
  </si>
  <si>
    <t>umwerten</t>
  </si>
  <si>
    <t>ausgeschieden, valorisiert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</si>
</sst>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Stück&quot;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/>
    </xf>
    <xf numFmtId="3" fontId="38" fillId="33" borderId="10" xfId="0" applyNumberFormat="1" applyFont="1" applyFill="1" applyBorder="1" applyAlignment="1">
      <alignment/>
    </xf>
    <xf numFmtId="3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="172" zoomScaleNormal="172" workbookViewId="0" topLeftCell="A1">
      <selection activeCell="A1" sqref="A1:D18"/>
    </sheetView>
  </sheetViews>
  <sheetFormatPr defaultColWidth="11.00390625" defaultRowHeight="14.25"/>
  <cols>
    <col min="1" max="1" width="33.875" style="9" customWidth="1"/>
    <col min="2" max="2" width="11.00390625" style="9" customWidth="1"/>
    <col min="3" max="3" width="12.00390625" style="9" customWidth="1"/>
    <col min="4" max="16384" width="11.00390625" style="9" customWidth="1"/>
  </cols>
  <sheetData>
    <row r="1" spans="1:4" ht="15">
      <c r="A1" s="8" t="s">
        <v>0</v>
      </c>
      <c r="B1" s="8" t="s">
        <v>12</v>
      </c>
      <c r="C1" s="8" t="s">
        <v>13</v>
      </c>
      <c r="D1" s="8" t="s">
        <v>14</v>
      </c>
    </row>
    <row r="2" spans="1:4" ht="16.5" customHeight="1">
      <c r="A2" s="10" t="s">
        <v>1</v>
      </c>
      <c r="B2" s="11">
        <v>16000</v>
      </c>
      <c r="C2" s="10"/>
      <c r="D2" s="11"/>
    </row>
    <row r="3" spans="1:4" ht="16.5" customHeight="1">
      <c r="A3" s="10" t="s">
        <v>2</v>
      </c>
      <c r="B3" s="11">
        <v>14000</v>
      </c>
      <c r="C3" s="10"/>
      <c r="D3" s="11"/>
    </row>
    <row r="4" spans="1:4" ht="16.5" customHeight="1">
      <c r="A4" s="10" t="s">
        <v>3</v>
      </c>
      <c r="B4" s="11">
        <v>5000</v>
      </c>
      <c r="C4" s="11"/>
      <c r="D4" s="10"/>
    </row>
    <row r="5" spans="1:4" ht="16.5" customHeight="1">
      <c r="A5" s="10" t="s">
        <v>4</v>
      </c>
      <c r="B5" s="11">
        <v>6000</v>
      </c>
      <c r="C5" s="10"/>
      <c r="D5" s="11"/>
    </row>
    <row r="6" spans="1:4" ht="16.5" customHeight="1">
      <c r="A6" s="10" t="s">
        <v>5</v>
      </c>
      <c r="B6" s="11">
        <v>1200</v>
      </c>
      <c r="C6" s="11"/>
      <c r="D6" s="11"/>
    </row>
    <row r="7" spans="1:4" ht="16.5" customHeight="1">
      <c r="A7" s="10" t="s">
        <v>6</v>
      </c>
      <c r="B7" s="11">
        <v>1750</v>
      </c>
      <c r="C7" s="11"/>
      <c r="D7" s="11"/>
    </row>
    <row r="8" spans="1:4" ht="16.5" customHeight="1">
      <c r="A8" s="10" t="s">
        <v>7</v>
      </c>
      <c r="B8" s="11">
        <v>3000</v>
      </c>
      <c r="C8" s="10"/>
      <c r="D8" s="11"/>
    </row>
    <row r="9" spans="1:4" ht="16.5" customHeight="1">
      <c r="A9" s="10" t="s">
        <v>8</v>
      </c>
      <c r="B9" s="11">
        <v>1000</v>
      </c>
      <c r="C9" s="10"/>
      <c r="D9" s="11"/>
    </row>
    <row r="10" spans="1:4" ht="16.5" customHeight="1">
      <c r="A10" s="10" t="s">
        <v>9</v>
      </c>
      <c r="B10" s="11">
        <v>3000</v>
      </c>
      <c r="C10" s="10"/>
      <c r="D10" s="11"/>
    </row>
    <row r="11" spans="1:4" ht="16.5" customHeight="1">
      <c r="A11" s="10"/>
      <c r="B11" s="10"/>
      <c r="C11" s="10"/>
      <c r="D11" s="11"/>
    </row>
    <row r="12" spans="1:4" ht="16.5" customHeight="1">
      <c r="A12" s="10"/>
      <c r="B12" s="10"/>
      <c r="C12" s="11"/>
      <c r="D12" s="11"/>
    </row>
    <row r="13" spans="1:4" ht="16.5" customHeight="1">
      <c r="A13" s="10"/>
      <c r="B13" s="10"/>
      <c r="C13" s="11"/>
      <c r="D13" s="11"/>
    </row>
    <row r="14" spans="1:4" ht="16.5" customHeight="1">
      <c r="A14" s="12" t="s">
        <v>15</v>
      </c>
      <c r="B14" s="13"/>
      <c r="C14" s="13"/>
      <c r="D14" s="13"/>
    </row>
    <row r="15" spans="1:4" ht="16.5" customHeight="1">
      <c r="A15" s="10"/>
      <c r="B15" s="10"/>
      <c r="C15" s="10"/>
      <c r="D15" s="10"/>
    </row>
    <row r="16" spans="1:4" ht="16.5" customHeight="1">
      <c r="A16" s="10" t="s">
        <v>10</v>
      </c>
      <c r="B16" s="11">
        <v>74000</v>
      </c>
      <c r="C16" s="11"/>
      <c r="D16" s="11"/>
    </row>
    <row r="17" spans="1:4" ht="16.5" customHeight="1">
      <c r="A17" s="10"/>
      <c r="B17" s="10"/>
      <c r="C17" s="10"/>
      <c r="D17" s="10"/>
    </row>
    <row r="18" spans="1:4" ht="16.5" customHeight="1">
      <c r="A18" s="12" t="s">
        <v>11</v>
      </c>
      <c r="B18" s="13"/>
      <c r="C18" s="12"/>
      <c r="D18" s="13"/>
    </row>
    <row r="21" spans="3:4" ht="15">
      <c r="C21" s="14"/>
      <c r="D21" s="15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82" zoomScaleNormal="82" workbookViewId="0" topLeftCell="A1">
      <selection activeCell="A1" sqref="A1:E30"/>
    </sheetView>
  </sheetViews>
  <sheetFormatPr defaultColWidth="11.00390625" defaultRowHeight="14.25"/>
  <cols>
    <col min="1" max="1" width="30.75390625" style="0" bestFit="1" customWidth="1"/>
    <col min="3" max="3" width="11.625" style="0" bestFit="1" customWidth="1"/>
    <col min="5" max="5" width="24.25390625" style="0" customWidth="1"/>
  </cols>
  <sheetData>
    <row r="1" spans="1:4" ht="12.75">
      <c r="A1" s="3" t="s">
        <v>0</v>
      </c>
      <c r="B1" s="3" t="s">
        <v>12</v>
      </c>
      <c r="C1" s="3" t="s">
        <v>13</v>
      </c>
      <c r="D1" s="3" t="s">
        <v>14</v>
      </c>
    </row>
    <row r="2" spans="1:5" ht="12.75">
      <c r="A2" s="4" t="s">
        <v>1</v>
      </c>
      <c r="B2" s="5">
        <v>16000</v>
      </c>
      <c r="C2" s="4">
        <f>B2*-0.04</f>
        <v>-640</v>
      </c>
      <c r="D2" s="5">
        <f>B2+C2</f>
        <v>15360</v>
      </c>
      <c r="E2" t="s">
        <v>19</v>
      </c>
    </row>
    <row r="3" spans="1:5" ht="12.75">
      <c r="A3" s="4" t="s">
        <v>2</v>
      </c>
      <c r="B3" s="5">
        <v>14000</v>
      </c>
      <c r="C3" s="4">
        <f>B3*0.15</f>
        <v>2100</v>
      </c>
      <c r="D3" s="5">
        <f aca="true" t="shared" si="0" ref="D3:D12">B3+C3</f>
        <v>16100</v>
      </c>
      <c r="E3" t="s">
        <v>19</v>
      </c>
    </row>
    <row r="4" spans="1:5" ht="12.75">
      <c r="A4" s="4" t="s">
        <v>3</v>
      </c>
      <c r="B4" s="5">
        <v>5000</v>
      </c>
      <c r="C4" s="5">
        <f>D4-B4</f>
        <v>-460</v>
      </c>
      <c r="D4" s="4">
        <f>ROUND((5000*0.7/1.15)+(5000*0.3),-1)</f>
        <v>4540</v>
      </c>
      <c r="E4" t="s">
        <v>23</v>
      </c>
    </row>
    <row r="5" spans="1:5" ht="12.75">
      <c r="A5" s="4" t="s">
        <v>4</v>
      </c>
      <c r="B5" s="5">
        <v>6000</v>
      </c>
      <c r="C5" s="4">
        <f>B5*0.03</f>
        <v>180</v>
      </c>
      <c r="D5" s="5">
        <f t="shared" si="0"/>
        <v>6180</v>
      </c>
      <c r="E5" t="s">
        <v>19</v>
      </c>
    </row>
    <row r="6" spans="1:5" ht="12.75">
      <c r="A6" s="4" t="s">
        <v>5</v>
      </c>
      <c r="B6" s="5">
        <v>1200</v>
      </c>
      <c r="C6" s="5">
        <f>D6-B6</f>
        <v>900</v>
      </c>
      <c r="D6" s="5">
        <f>21000/10</f>
        <v>2100</v>
      </c>
      <c r="E6" t="s">
        <v>24</v>
      </c>
    </row>
    <row r="7" spans="1:5" ht="12.75">
      <c r="A7" s="4" t="s">
        <v>6</v>
      </c>
      <c r="B7" s="5">
        <v>1750</v>
      </c>
      <c r="C7" s="5">
        <f>D7-B7</f>
        <v>1850</v>
      </c>
      <c r="D7" s="5">
        <f>18000/5</f>
        <v>3600</v>
      </c>
      <c r="E7" t="s">
        <v>24</v>
      </c>
    </row>
    <row r="8" spans="1:5" ht="12.75">
      <c r="A8" s="4" t="s">
        <v>7</v>
      </c>
      <c r="B8" s="5">
        <v>3000</v>
      </c>
      <c r="C8" s="4">
        <v>-2000</v>
      </c>
      <c r="D8" s="5">
        <f t="shared" si="0"/>
        <v>1000</v>
      </c>
      <c r="E8" t="s">
        <v>20</v>
      </c>
    </row>
    <row r="9" spans="1:5" ht="12.75">
      <c r="A9" s="4" t="s">
        <v>8</v>
      </c>
      <c r="B9" s="5">
        <v>1000</v>
      </c>
      <c r="C9" s="4">
        <f>B9*0.06</f>
        <v>60</v>
      </c>
      <c r="D9" s="5">
        <f t="shared" si="0"/>
        <v>1060</v>
      </c>
      <c r="E9" t="s">
        <v>19</v>
      </c>
    </row>
    <row r="10" spans="1:5" ht="12.75">
      <c r="A10" s="4" t="s">
        <v>9</v>
      </c>
      <c r="B10" s="5">
        <v>3000</v>
      </c>
      <c r="C10" s="4"/>
      <c r="D10" s="5">
        <f t="shared" si="0"/>
        <v>3000</v>
      </c>
      <c r="E10" t="s">
        <v>22</v>
      </c>
    </row>
    <row r="11" spans="1:5" ht="12.75">
      <c r="A11" s="4" t="s">
        <v>16</v>
      </c>
      <c r="B11" s="4"/>
      <c r="C11" s="4">
        <f>11000*0.05</f>
        <v>550</v>
      </c>
      <c r="D11" s="5">
        <f t="shared" si="0"/>
        <v>550</v>
      </c>
      <c r="E11" t="s">
        <v>21</v>
      </c>
    </row>
    <row r="12" spans="1:5" ht="12.75">
      <c r="A12" s="4" t="s">
        <v>17</v>
      </c>
      <c r="B12" s="4"/>
      <c r="C12" s="5">
        <f>1600*14*1.3</f>
        <v>29120</v>
      </c>
      <c r="D12" s="5">
        <f t="shared" si="0"/>
        <v>29120</v>
      </c>
      <c r="E12" t="s">
        <v>21</v>
      </c>
    </row>
    <row r="13" spans="1:4" ht="12.75">
      <c r="A13" s="4"/>
      <c r="B13" s="4"/>
      <c r="C13" s="5"/>
      <c r="D13" s="5"/>
    </row>
    <row r="14" spans="1:4" ht="12.75">
      <c r="A14" s="6" t="s">
        <v>15</v>
      </c>
      <c r="B14" s="7">
        <f>SUM(B2:B10)</f>
        <v>50950</v>
      </c>
      <c r="C14" s="7">
        <f>SUM(C2:C13)</f>
        <v>31660</v>
      </c>
      <c r="D14" s="7">
        <f>SUM(D2:D12)</f>
        <v>82610</v>
      </c>
    </row>
    <row r="15" spans="1:4" ht="12.75">
      <c r="A15" s="4"/>
      <c r="B15" s="4"/>
      <c r="C15" s="4"/>
      <c r="D15" s="4"/>
    </row>
    <row r="16" spans="1:5" ht="12.75">
      <c r="A16" s="4" t="s">
        <v>10</v>
      </c>
      <c r="B16" s="5">
        <v>74000</v>
      </c>
      <c r="C16" s="5">
        <f>(B16-2000)*0.1-2000</f>
        <v>5200</v>
      </c>
      <c r="D16" s="5">
        <f>B16+C16</f>
        <v>79200</v>
      </c>
      <c r="E16" t="s">
        <v>25</v>
      </c>
    </row>
    <row r="17" spans="1:4" ht="12.75">
      <c r="A17" s="4"/>
      <c r="B17" s="4"/>
      <c r="C17" s="4"/>
      <c r="D17" s="4"/>
    </row>
    <row r="18" spans="1:4" ht="12.75">
      <c r="A18" s="6" t="s">
        <v>11</v>
      </c>
      <c r="B18" s="7">
        <f>B16-B14</f>
        <v>23050</v>
      </c>
      <c r="C18" s="6"/>
      <c r="D18" s="7">
        <f>D16-D14</f>
        <v>-3410</v>
      </c>
    </row>
    <row r="21" spans="1:4" ht="12.75">
      <c r="A21" t="s">
        <v>18</v>
      </c>
      <c r="C21" s="1">
        <v>20000</v>
      </c>
      <c r="D21" s="2">
        <f>D14/C21</f>
        <v>4.1305</v>
      </c>
    </row>
  </sheetData>
  <sheetProtection/>
  <printOptions/>
  <pageMargins left="0.7000000000000001" right="0.7000000000000001" top="0.7900000000000001" bottom="0.7900000000000001" header="0.30000000000000004" footer="0.3000000000000000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Fröhlich</dc:creator>
  <cp:keywords/>
  <dc:description/>
  <cp:lastModifiedBy>werner holzheu</cp:lastModifiedBy>
  <cp:lastPrinted>2018-12-19T15:50:27Z</cp:lastPrinted>
  <dcterms:created xsi:type="dcterms:W3CDTF">2010-10-11T06:38:27Z</dcterms:created>
  <dcterms:modified xsi:type="dcterms:W3CDTF">2018-12-20T08:30:25Z</dcterms:modified>
  <cp:category/>
  <cp:version/>
  <cp:contentType/>
  <cp:contentStatus/>
</cp:coreProperties>
</file>