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40" yWindow="240" windowWidth="15760" windowHeight="143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C43" i="1"/>
  <c r="C12" i="1"/>
  <c r="C28" i="1"/>
  <c r="C19" i="1"/>
  <c r="C7" i="1"/>
  <c r="C9" i="1"/>
  <c r="C20" i="1"/>
  <c r="C15" i="1"/>
  <c r="C21" i="1"/>
  <c r="C22" i="1"/>
  <c r="C29" i="1"/>
  <c r="C30" i="1"/>
  <c r="C44" i="1"/>
  <c r="C45" i="1"/>
  <c r="C47" i="1"/>
  <c r="B42" i="1"/>
  <c r="B43" i="1"/>
  <c r="B12" i="1"/>
  <c r="B28" i="1"/>
  <c r="B19" i="1"/>
  <c r="B7" i="1"/>
  <c r="B9" i="1"/>
  <c r="B20" i="1"/>
  <c r="B15" i="1"/>
  <c r="B21" i="1"/>
  <c r="B22" i="1"/>
  <c r="B29" i="1"/>
  <c r="B30" i="1"/>
  <c r="B44" i="1"/>
  <c r="B45" i="1"/>
  <c r="B47" i="1"/>
  <c r="C34" i="1"/>
  <c r="C35" i="1"/>
  <c r="C36" i="1"/>
  <c r="C38" i="1"/>
  <c r="B34" i="1"/>
  <c r="B35" i="1"/>
  <c r="B36" i="1"/>
  <c r="B38" i="1"/>
  <c r="C24" i="1"/>
  <c r="B24" i="1"/>
</calcChain>
</file>

<file path=xl/sharedStrings.xml><?xml version="1.0" encoding="utf-8"?>
<sst xmlns="http://schemas.openxmlformats.org/spreadsheetml/2006/main" count="35" uniqueCount="30">
  <si>
    <t>Snowboard Lösung</t>
  </si>
  <si>
    <t>Alternative 1</t>
  </si>
  <si>
    <t>Alternative 2</t>
  </si>
  <si>
    <t>Anschaffungskosten</t>
  </si>
  <si>
    <t>Nutzungsdauer</t>
  </si>
  <si>
    <t>Restwert</t>
  </si>
  <si>
    <t>variable Kosten pro Stück</t>
  </si>
  <si>
    <t>variable Kosten p.a. (Gesamtwareneinsatz)</t>
  </si>
  <si>
    <t xml:space="preserve">laufende Fixkosten p.a. </t>
  </si>
  <si>
    <t>Summe laufende Kosten</t>
  </si>
  <si>
    <t>abgesetzte Menge (Stk.)</t>
  </si>
  <si>
    <t>Durchschnittspreis</t>
  </si>
  <si>
    <t>Erlöse p. a.</t>
  </si>
  <si>
    <t>kalkulatorische Zinsen</t>
  </si>
  <si>
    <t>durchschnittlich gebundenes Kapital</t>
  </si>
  <si>
    <t>Kostenvergleich</t>
  </si>
  <si>
    <t>kalk. Abschreibung</t>
  </si>
  <si>
    <t>laufende Kosten pro Jahr</t>
  </si>
  <si>
    <t>Summe Kosten</t>
  </si>
  <si>
    <t>Kosten pro Einheit</t>
  </si>
  <si>
    <t>Gewinnvergleich</t>
  </si>
  <si>
    <t>Erlös</t>
  </si>
  <si>
    <t>Kosten</t>
  </si>
  <si>
    <t>Gewinn</t>
  </si>
  <si>
    <t>Rentabilitätsvergleich</t>
  </si>
  <si>
    <t>Zinsen</t>
  </si>
  <si>
    <t>durchschnittl. gebundenes Kapital</t>
  </si>
  <si>
    <t>Rentabilität</t>
  </si>
  <si>
    <t>Amortisationsrechnung</t>
  </si>
  <si>
    <t>Abschreibung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</si>
</sst>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\ &quot;Jahre&quot;"/>
  </numFmts>
  <fonts count="3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43" fontId="0" fillId="0" borderId="3" xfId="1" applyFont="1" applyBorder="1"/>
    <xf numFmtId="0" fontId="2" fillId="0" borderId="2" xfId="0" applyFont="1" applyBorder="1"/>
    <xf numFmtId="43" fontId="2" fillId="0" borderId="2" xfId="0" applyNumberFormat="1" applyFont="1" applyBorder="1"/>
    <xf numFmtId="3" fontId="0" fillId="0" borderId="3" xfId="0" applyNumberFormat="1" applyBorder="1"/>
    <xf numFmtId="9" fontId="0" fillId="0" borderId="1" xfId="0" applyNumberFormat="1" applyBorder="1"/>
    <xf numFmtId="0" fontId="2" fillId="2" borderId="0" xfId="0" applyFont="1" applyFill="1"/>
    <xf numFmtId="43" fontId="0" fillId="0" borderId="0" xfId="1" applyFont="1"/>
    <xf numFmtId="0" fontId="0" fillId="0" borderId="4" xfId="0" applyBorder="1"/>
    <xf numFmtId="43" fontId="0" fillId="0" borderId="4" xfId="1" applyFont="1" applyBorder="1"/>
    <xf numFmtId="43" fontId="0" fillId="3" borderId="0" xfId="1" applyFont="1" applyFill="1"/>
    <xf numFmtId="43" fontId="2" fillId="2" borderId="0" xfId="1" applyFont="1" applyFill="1"/>
    <xf numFmtId="9" fontId="0" fillId="3" borderId="0" xfId="2" applyFont="1" applyFill="1"/>
    <xf numFmtId="164" fontId="0" fillId="3" borderId="0" xfId="0" applyNumberFormat="1" applyFill="1"/>
    <xf numFmtId="164" fontId="0" fillId="0" borderId="0" xfId="0" applyNumberFormat="1" applyFill="1"/>
  </cellXfs>
  <cellStyles count="3">
    <cellStyle name="Dezimal" xfId="1" builtinId="3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B24" sqref="B24"/>
    </sheetView>
  </sheetViews>
  <sheetFormatPr baseColWidth="10" defaultRowHeight="15" x14ac:dyDescent="0"/>
  <cols>
    <col min="1" max="1" width="40.83203125" customWidth="1"/>
    <col min="2" max="3" width="15.83203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3">
        <v>4200000</v>
      </c>
      <c r="C2" s="3">
        <v>5000000</v>
      </c>
    </row>
    <row r="3" spans="1:3">
      <c r="A3" s="2" t="s">
        <v>4</v>
      </c>
      <c r="B3" s="2">
        <v>10</v>
      </c>
      <c r="C3" s="2">
        <v>12</v>
      </c>
    </row>
    <row r="4" spans="1:3" ht="16" thickBot="1">
      <c r="A4" s="4" t="s">
        <v>5</v>
      </c>
      <c r="B4" s="4">
        <v>0</v>
      </c>
      <c r="C4" s="5">
        <v>50000</v>
      </c>
    </row>
    <row r="5" spans="1:3" ht="16" thickTop="1">
      <c r="A5" s="6" t="s">
        <v>6</v>
      </c>
      <c r="B5" s="7">
        <v>55</v>
      </c>
      <c r="C5" s="7">
        <v>50</v>
      </c>
    </row>
    <row r="6" spans="1:3">
      <c r="A6" s="2"/>
      <c r="B6" s="2"/>
      <c r="C6" s="2"/>
    </row>
    <row r="7" spans="1:3">
      <c r="A7" s="2" t="s">
        <v>7</v>
      </c>
      <c r="B7" s="3">
        <f>B5*B10</f>
        <v>1100000</v>
      </c>
      <c r="C7" s="3">
        <f>C5*C10</f>
        <v>1000000</v>
      </c>
    </row>
    <row r="8" spans="1:3">
      <c r="A8" s="2" t="s">
        <v>8</v>
      </c>
      <c r="B8" s="3">
        <v>950000</v>
      </c>
      <c r="C8" s="3">
        <v>1200000</v>
      </c>
    </row>
    <row r="9" spans="1:3" ht="16" thickBot="1">
      <c r="A9" s="8" t="s">
        <v>9</v>
      </c>
      <c r="B9" s="9">
        <f>B7+B8</f>
        <v>2050000</v>
      </c>
      <c r="C9" s="9">
        <f>C7+C8</f>
        <v>2200000</v>
      </c>
    </row>
    <row r="10" spans="1:3" ht="16" thickTop="1">
      <c r="A10" s="6" t="s">
        <v>10</v>
      </c>
      <c r="B10" s="10">
        <v>20000</v>
      </c>
      <c r="C10" s="10">
        <v>20000</v>
      </c>
    </row>
    <row r="11" spans="1:3">
      <c r="A11" s="2" t="s">
        <v>11</v>
      </c>
      <c r="B11" s="3">
        <v>145</v>
      </c>
      <c r="C11" s="3">
        <v>156</v>
      </c>
    </row>
    <row r="12" spans="1:3">
      <c r="A12" s="2" t="s">
        <v>12</v>
      </c>
      <c r="B12" s="3">
        <f>B10*B11</f>
        <v>2900000</v>
      </c>
      <c r="C12" s="3">
        <f>C10*C11</f>
        <v>3120000</v>
      </c>
    </row>
    <row r="13" spans="1:3">
      <c r="A13" s="2"/>
      <c r="B13" s="2"/>
      <c r="C13" s="2"/>
    </row>
    <row r="14" spans="1:3">
      <c r="A14" s="2" t="s">
        <v>13</v>
      </c>
      <c r="B14" s="11">
        <v>0.05</v>
      </c>
      <c r="C14" s="11">
        <v>0.05</v>
      </c>
    </row>
    <row r="15" spans="1:3">
      <c r="A15" s="2" t="s">
        <v>14</v>
      </c>
      <c r="B15" s="3">
        <f>(B2+B4)/2</f>
        <v>2100000</v>
      </c>
      <c r="C15" s="3">
        <f>(C2+C4)/2</f>
        <v>2525000</v>
      </c>
    </row>
    <row r="17" spans="1:3">
      <c r="A17" s="12" t="s">
        <v>15</v>
      </c>
      <c r="B17" s="12"/>
      <c r="C17" s="12"/>
    </row>
    <row r="19" spans="1:3">
      <c r="A19" t="s">
        <v>16</v>
      </c>
      <c r="B19" s="13">
        <f>(B2-B4)/B3</f>
        <v>420000</v>
      </c>
      <c r="C19" s="13">
        <f>(C2-C4)/C3</f>
        <v>412500</v>
      </c>
    </row>
    <row r="20" spans="1:3">
      <c r="A20" t="s">
        <v>17</v>
      </c>
      <c r="B20" s="13">
        <f>B9</f>
        <v>2050000</v>
      </c>
      <c r="C20" s="13">
        <f>C9</f>
        <v>2200000</v>
      </c>
    </row>
    <row r="21" spans="1:3">
      <c r="A21" s="14" t="s">
        <v>13</v>
      </c>
      <c r="B21" s="15">
        <f>B15*B14</f>
        <v>105000</v>
      </c>
      <c r="C21" s="15">
        <f>C15*C14</f>
        <v>126250</v>
      </c>
    </row>
    <row r="22" spans="1:3">
      <c r="A22" t="s">
        <v>18</v>
      </c>
      <c r="B22" s="13">
        <f>SUM(B19:B21)</f>
        <v>2575000</v>
      </c>
      <c r="C22" s="13">
        <f>SUM(C19:C21)</f>
        <v>2738750</v>
      </c>
    </row>
    <row r="23" spans="1:3">
      <c r="B23" s="13"/>
      <c r="C23" s="13"/>
    </row>
    <row r="24" spans="1:3">
      <c r="A24" t="s">
        <v>19</v>
      </c>
      <c r="B24" s="16">
        <f>B22/B10</f>
        <v>128.75</v>
      </c>
      <c r="C24" s="13">
        <f>C22/C10</f>
        <v>136.9375</v>
      </c>
    </row>
    <row r="26" spans="1:3">
      <c r="A26" s="12" t="s">
        <v>20</v>
      </c>
      <c r="B26" s="12"/>
      <c r="C26" s="12"/>
    </row>
    <row r="28" spans="1:3">
      <c r="A28" t="s">
        <v>21</v>
      </c>
      <c r="B28" s="13">
        <f>B12</f>
        <v>2900000</v>
      </c>
      <c r="C28" s="13">
        <f>C12</f>
        <v>3120000</v>
      </c>
    </row>
    <row r="29" spans="1:3">
      <c r="A29" s="14" t="s">
        <v>22</v>
      </c>
      <c r="B29" s="15">
        <f>B22</f>
        <v>2575000</v>
      </c>
      <c r="C29" s="15">
        <f>C22</f>
        <v>2738750</v>
      </c>
    </row>
    <row r="30" spans="1:3">
      <c r="A30" t="s">
        <v>23</v>
      </c>
      <c r="B30" s="13">
        <f>B28-B29</f>
        <v>325000</v>
      </c>
      <c r="C30" s="16">
        <f>C28-C29</f>
        <v>381250</v>
      </c>
    </row>
    <row r="31" spans="1:3">
      <c r="B31" s="13"/>
      <c r="C31" s="13"/>
    </row>
    <row r="32" spans="1:3">
      <c r="A32" s="12" t="s">
        <v>24</v>
      </c>
      <c r="B32" s="17"/>
      <c r="C32" s="17"/>
    </row>
    <row r="33" spans="1:3">
      <c r="B33" s="13"/>
      <c r="C33" s="13"/>
    </row>
    <row r="34" spans="1:3">
      <c r="A34" t="s">
        <v>23</v>
      </c>
      <c r="B34" s="13">
        <f>B30</f>
        <v>325000</v>
      </c>
      <c r="C34" s="13">
        <f>C30</f>
        <v>381250</v>
      </c>
    </row>
    <row r="35" spans="1:3">
      <c r="A35" t="s">
        <v>25</v>
      </c>
      <c r="B35" s="13">
        <f>B21</f>
        <v>105000</v>
      </c>
      <c r="C35" s="13">
        <f>C21</f>
        <v>126250</v>
      </c>
    </row>
    <row r="36" spans="1:3">
      <c r="A36" t="s">
        <v>26</v>
      </c>
      <c r="B36" s="13">
        <f>B15</f>
        <v>2100000</v>
      </c>
      <c r="C36" s="13">
        <f>C15</f>
        <v>2525000</v>
      </c>
    </row>
    <row r="38" spans="1:3">
      <c r="A38" t="s">
        <v>27</v>
      </c>
      <c r="B38" s="18">
        <f>(B34+B35)/B36</f>
        <v>0.20476190476190476</v>
      </c>
      <c r="C38" s="18">
        <f>(C34+C35)/C36</f>
        <v>0.200990099009901</v>
      </c>
    </row>
    <row r="40" spans="1:3">
      <c r="A40" s="12" t="s">
        <v>28</v>
      </c>
      <c r="B40" s="12"/>
      <c r="C40" s="12"/>
    </row>
    <row r="42" spans="1:3">
      <c r="A42" t="s">
        <v>3</v>
      </c>
      <c r="B42" s="13">
        <f>B2</f>
        <v>4200000</v>
      </c>
      <c r="C42" s="13">
        <f>C2</f>
        <v>5000000</v>
      </c>
    </row>
    <row r="43" spans="1:3">
      <c r="A43" t="s">
        <v>5</v>
      </c>
      <c r="B43" s="13">
        <f>B4</f>
        <v>0</v>
      </c>
      <c r="C43" s="13">
        <f>C4</f>
        <v>50000</v>
      </c>
    </row>
    <row r="44" spans="1:3">
      <c r="A44" t="s">
        <v>23</v>
      </c>
      <c r="B44" s="13">
        <f>B30</f>
        <v>325000</v>
      </c>
      <c r="C44" s="13">
        <f>C30</f>
        <v>381250</v>
      </c>
    </row>
    <row r="45" spans="1:3">
      <c r="A45" t="s">
        <v>29</v>
      </c>
      <c r="B45" s="13">
        <f>B19</f>
        <v>420000</v>
      </c>
      <c r="C45" s="13">
        <f>C19</f>
        <v>412500</v>
      </c>
    </row>
    <row r="47" spans="1:3">
      <c r="B47" s="19">
        <f>(B42-B43)/(B44+B45)</f>
        <v>5.6375838926174495</v>
      </c>
      <c r="C47" s="20">
        <f>(C42-C43)/(C44+C45)</f>
        <v>6.2362204724409445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2018-11-27T19:43:12Z</dcterms:created>
  <dcterms:modified xsi:type="dcterms:W3CDTF">2018-11-27T19:44:39Z</dcterms:modified>
</cp:coreProperties>
</file>