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75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G11" i="1"/>
  <c r="G10" i="1"/>
  <c r="F9" i="1"/>
  <c r="G9" i="1"/>
  <c r="G8" i="1"/>
  <c r="G14" i="1"/>
  <c r="G15" i="1"/>
  <c r="G16" i="1"/>
  <c r="H16" i="1"/>
  <c r="D5" i="1"/>
  <c r="D6" i="1"/>
  <c r="D7" i="1"/>
  <c r="D8" i="1"/>
  <c r="D14" i="1"/>
  <c r="D15" i="1"/>
  <c r="D16" i="1"/>
  <c r="E16" i="1"/>
  <c r="H15" i="1"/>
  <c r="E15" i="1"/>
  <c r="H14" i="1"/>
  <c r="E14" i="1"/>
  <c r="D9" i="1"/>
  <c r="D10" i="1"/>
  <c r="D11" i="1"/>
  <c r="D12" i="1"/>
  <c r="I11" i="1"/>
  <c r="J11" i="1"/>
  <c r="J10" i="1"/>
  <c r="I9" i="1"/>
  <c r="J9" i="1"/>
  <c r="J8" i="1"/>
  <c r="I7" i="1"/>
  <c r="J7" i="1"/>
  <c r="J6" i="1"/>
  <c r="I5" i="1"/>
  <c r="J5" i="1"/>
  <c r="J4" i="1"/>
</calcChain>
</file>

<file path=xl/sharedStrings.xml><?xml version="1.0" encoding="utf-8"?>
<sst xmlns="http://schemas.openxmlformats.org/spreadsheetml/2006/main" count="18" uniqueCount="17">
  <si>
    <t>AB_ Kalkulation von Speisen und Getränken sowie Nächtigungspreisen</t>
  </si>
  <si>
    <t>Beispiel 1</t>
  </si>
  <si>
    <t>a</t>
  </si>
  <si>
    <t>c</t>
  </si>
  <si>
    <t>d</t>
  </si>
  <si>
    <t>Wareneinsatz</t>
  </si>
  <si>
    <t>Gemeinkostenzuschlag</t>
  </si>
  <si>
    <t>Selbstkosten</t>
  </si>
  <si>
    <t>Gewinn</t>
  </si>
  <si>
    <t>Grundpreis</t>
  </si>
  <si>
    <t>Bedienungsgeld</t>
  </si>
  <si>
    <t>ZS1 Netto</t>
  </si>
  <si>
    <t>Umsatzsteuer</t>
  </si>
  <si>
    <t>Abgabepreis Brutto</t>
  </si>
  <si>
    <t>b</t>
  </si>
  <si>
    <t>- Wareneinsatz</t>
  </si>
  <si>
    <t>Nettorohaufschlag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</si>
</sst>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0" fillId="0" borderId="5" xfId="0" applyBorder="1"/>
    <xf numFmtId="0" fontId="0" fillId="0" borderId="6" xfId="0" applyBorder="1"/>
    <xf numFmtId="2" fontId="2" fillId="2" borderId="0" xfId="1" applyNumberFormat="1" applyFont="1" applyFill="1" applyBorder="1"/>
    <xf numFmtId="0" fontId="0" fillId="0" borderId="7" xfId="0" applyBorder="1"/>
    <xf numFmtId="2" fontId="0" fillId="2" borderId="0" xfId="1" applyNumberFormat="1" applyFont="1" applyFill="1" applyBorder="1"/>
    <xf numFmtId="43" fontId="0" fillId="2" borderId="7" xfId="1" applyFont="1" applyFill="1" applyBorder="1"/>
    <xf numFmtId="0" fontId="0" fillId="0" borderId="8" xfId="0" applyBorder="1"/>
    <xf numFmtId="9" fontId="0" fillId="0" borderId="9" xfId="0" applyNumberFormat="1" applyBorder="1"/>
    <xf numFmtId="2" fontId="0" fillId="2" borderId="10" xfId="1" applyNumberFormat="1" applyFont="1" applyFill="1" applyBorder="1"/>
    <xf numFmtId="9" fontId="0" fillId="0" borderId="11" xfId="0" applyNumberFormat="1" applyBorder="1"/>
    <xf numFmtId="0" fontId="0" fillId="0" borderId="9" xfId="0" applyBorder="1"/>
    <xf numFmtId="2" fontId="0" fillId="0" borderId="10" xfId="1" applyNumberFormat="1" applyFont="1" applyBorder="1"/>
    <xf numFmtId="0" fontId="0" fillId="0" borderId="11" xfId="0" applyBorder="1"/>
    <xf numFmtId="43" fontId="0" fillId="2" borderId="11" xfId="1" applyFont="1" applyFill="1" applyBorder="1"/>
    <xf numFmtId="2" fontId="0" fillId="0" borderId="0" xfId="1" applyNumberFormat="1" applyFont="1" applyBorder="1"/>
    <xf numFmtId="43" fontId="0" fillId="2" borderId="0" xfId="1" applyFont="1" applyFill="1" applyBorder="1"/>
    <xf numFmtId="10" fontId="0" fillId="0" borderId="6" xfId="0" applyNumberFormat="1" applyBorder="1"/>
    <xf numFmtId="165" fontId="0" fillId="0" borderId="6" xfId="0" applyNumberFormat="1" applyBorder="1"/>
    <xf numFmtId="9" fontId="0" fillId="0" borderId="6" xfId="0" applyNumberFormat="1" applyBorder="1"/>
    <xf numFmtId="0" fontId="2" fillId="0" borderId="5" xfId="0" applyFont="1" applyBorder="1"/>
    <xf numFmtId="43" fontId="2" fillId="2" borderId="0" xfId="1" applyFont="1" applyFill="1" applyBorder="1"/>
    <xf numFmtId="2" fontId="2" fillId="0" borderId="0" xfId="1" applyNumberFormat="1" applyFont="1" applyBorder="1"/>
    <xf numFmtId="0" fontId="0" fillId="0" borderId="0" xfId="0" applyBorder="1"/>
    <xf numFmtId="9" fontId="0" fillId="0" borderId="7" xfId="2" applyFont="1" applyBorder="1"/>
    <xf numFmtId="0" fontId="0" fillId="0" borderId="5" xfId="0" quotePrefix="1" applyBorder="1"/>
    <xf numFmtId="0" fontId="2" fillId="0" borderId="8" xfId="0" applyFont="1" applyBorder="1"/>
    <xf numFmtId="2" fontId="2" fillId="2" borderId="10" xfId="1" applyNumberFormat="1" applyFont="1" applyFill="1" applyBorder="1"/>
    <xf numFmtId="9" fontId="2" fillId="2" borderId="11" xfId="2" applyFont="1" applyFill="1" applyBorder="1"/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25" sqref="H25"/>
    </sheetView>
  </sheetViews>
  <sheetFormatPr baseColWidth="10" defaultRowHeight="15" x14ac:dyDescent="0"/>
  <sheetData>
    <row r="1" spans="1:10">
      <c r="A1" s="1" t="s">
        <v>0</v>
      </c>
    </row>
    <row r="2" spans="1:10">
      <c r="A2" s="2" t="s">
        <v>1</v>
      </c>
    </row>
    <row r="3" spans="1:10">
      <c r="B3" s="3"/>
      <c r="C3" s="4"/>
      <c r="D3" s="5" t="s">
        <v>2</v>
      </c>
      <c r="E3" s="6"/>
      <c r="F3" s="7"/>
      <c r="G3" s="5" t="s">
        <v>3</v>
      </c>
      <c r="H3" s="6"/>
      <c r="I3" s="7"/>
      <c r="J3" s="6" t="s">
        <v>4</v>
      </c>
    </row>
    <row r="4" spans="1:10">
      <c r="B4" s="8" t="s">
        <v>5</v>
      </c>
      <c r="C4" s="9"/>
      <c r="D4" s="10">
        <v>3.2</v>
      </c>
      <c r="E4" s="11"/>
      <c r="F4" s="9"/>
      <c r="G4" s="12">
        <v>3.2</v>
      </c>
      <c r="H4" s="11"/>
      <c r="I4" s="9"/>
      <c r="J4" s="13">
        <f>J6-J5</f>
        <v>2.5634189857063761</v>
      </c>
    </row>
    <row r="5" spans="1:10">
      <c r="B5" s="14" t="s">
        <v>6</v>
      </c>
      <c r="C5" s="15">
        <v>1.48</v>
      </c>
      <c r="D5" s="16">
        <f>D4*C5</f>
        <v>4.7359999999999998</v>
      </c>
      <c r="E5" s="17"/>
      <c r="F5" s="18"/>
      <c r="G5" s="19"/>
      <c r="H5" s="20"/>
      <c r="I5" s="15">
        <f>C5</f>
        <v>1.48</v>
      </c>
      <c r="J5" s="21">
        <f>J6/(1+I5)*I5</f>
        <v>3.7938600988454358</v>
      </c>
    </row>
    <row r="6" spans="1:10">
      <c r="B6" s="8" t="s">
        <v>7</v>
      </c>
      <c r="C6" s="9"/>
      <c r="D6" s="12">
        <f>D4+D5</f>
        <v>7.9359999999999999</v>
      </c>
      <c r="E6" s="11"/>
      <c r="F6" s="9"/>
      <c r="G6" s="22"/>
      <c r="H6" s="11"/>
      <c r="I6" s="9"/>
      <c r="J6" s="13">
        <f>J8-J7</f>
        <v>6.3572790845518119</v>
      </c>
    </row>
    <row r="7" spans="1:10">
      <c r="B7" s="14" t="s">
        <v>8</v>
      </c>
      <c r="C7" s="15">
        <v>0.1</v>
      </c>
      <c r="D7" s="16">
        <f>D6*C7</f>
        <v>0.79360000000000008</v>
      </c>
      <c r="E7" s="17"/>
      <c r="F7" s="18"/>
      <c r="G7" s="19"/>
      <c r="H7" s="20"/>
      <c r="I7" s="15">
        <f>C7</f>
        <v>0.1</v>
      </c>
      <c r="J7" s="21">
        <f>J8/(1+I7)*I7</f>
        <v>0.63572790845518123</v>
      </c>
    </row>
    <row r="8" spans="1:10">
      <c r="B8" s="8" t="s">
        <v>9</v>
      </c>
      <c r="C8" s="9"/>
      <c r="D8" s="10">
        <f>D6+D7</f>
        <v>8.7295999999999996</v>
      </c>
      <c r="E8" s="11"/>
      <c r="F8" s="9"/>
      <c r="G8" s="23">
        <f>G10-G9</f>
        <v>8.0625257095845342</v>
      </c>
      <c r="H8" s="11"/>
      <c r="I8" s="9"/>
      <c r="J8" s="13">
        <f>J10-J9</f>
        <v>6.9930069930069934</v>
      </c>
    </row>
    <row r="9" spans="1:10">
      <c r="B9" s="8" t="s">
        <v>10</v>
      </c>
      <c r="C9" s="24">
        <v>0.105</v>
      </c>
      <c r="D9" s="12">
        <f>D8*C9</f>
        <v>0.91660799999999987</v>
      </c>
      <c r="E9" s="11"/>
      <c r="F9" s="25">
        <f>C9</f>
        <v>0.105</v>
      </c>
      <c r="G9" s="23">
        <f>G10/(1+F9)*F9</f>
        <v>0.8465651995063761</v>
      </c>
      <c r="H9" s="11"/>
      <c r="I9" s="25">
        <f>C9</f>
        <v>0.105</v>
      </c>
      <c r="J9" s="13">
        <f>J10/(1+I9)*I9</f>
        <v>0.73426573426573427</v>
      </c>
    </row>
    <row r="10" spans="1:10">
      <c r="B10" s="8" t="s">
        <v>11</v>
      </c>
      <c r="C10" s="9"/>
      <c r="D10" s="12">
        <f>D8+D9</f>
        <v>9.6462079999999997</v>
      </c>
      <c r="E10" s="11"/>
      <c r="F10" s="9"/>
      <c r="G10" s="23">
        <f>G12-G11</f>
        <v>8.9090909090909101</v>
      </c>
      <c r="H10" s="11"/>
      <c r="I10" s="9"/>
      <c r="J10" s="13">
        <f>J12-J11</f>
        <v>7.7272727272727275</v>
      </c>
    </row>
    <row r="11" spans="1:10">
      <c r="B11" s="8" t="s">
        <v>12</v>
      </c>
      <c r="C11" s="26">
        <v>0.1</v>
      </c>
      <c r="D11" s="12">
        <f>C11*D10</f>
        <v>0.96462080000000006</v>
      </c>
      <c r="E11" s="11"/>
      <c r="F11" s="25">
        <f>C11</f>
        <v>0.1</v>
      </c>
      <c r="G11" s="23">
        <f>G12/(1+F11)*F11</f>
        <v>0.89090909090909087</v>
      </c>
      <c r="H11" s="11"/>
      <c r="I11" s="25">
        <f>C11</f>
        <v>0.1</v>
      </c>
      <c r="J11" s="13">
        <f>J12/(1+I11)*I11</f>
        <v>0.77272727272727271</v>
      </c>
    </row>
    <row r="12" spans="1:10">
      <c r="B12" s="27" t="s">
        <v>13</v>
      </c>
      <c r="C12" s="9"/>
      <c r="D12" s="10">
        <f>D10+D11</f>
        <v>10.6108288</v>
      </c>
      <c r="E12" s="11"/>
      <c r="F12" s="9"/>
      <c r="G12" s="28">
        <v>9.8000000000000007</v>
      </c>
      <c r="H12" s="11"/>
      <c r="I12" s="9"/>
      <c r="J12" s="13">
        <v>8.5</v>
      </c>
    </row>
    <row r="13" spans="1:10">
      <c r="B13" s="8"/>
      <c r="C13" s="9"/>
      <c r="D13" s="29" t="s">
        <v>14</v>
      </c>
      <c r="E13" s="11"/>
      <c r="F13" s="9"/>
      <c r="G13" s="30"/>
      <c r="H13" s="11"/>
      <c r="I13" s="9"/>
      <c r="J13" s="11"/>
    </row>
    <row r="14" spans="1:10">
      <c r="B14" s="8" t="s">
        <v>9</v>
      </c>
      <c r="C14" s="9"/>
      <c r="D14" s="12">
        <f>D8</f>
        <v>8.7295999999999996</v>
      </c>
      <c r="E14" s="31">
        <f>-D14/D15</f>
        <v>2.7279999999999998</v>
      </c>
      <c r="F14" s="9"/>
      <c r="G14" s="12">
        <f>G8</f>
        <v>8.0625257095845342</v>
      </c>
      <c r="H14" s="31">
        <f>-G14/G15</f>
        <v>2.5195392842451669</v>
      </c>
      <c r="I14" s="9"/>
      <c r="J14" s="11"/>
    </row>
    <row r="15" spans="1:10">
      <c r="B15" s="32" t="s">
        <v>15</v>
      </c>
      <c r="C15" s="9"/>
      <c r="D15" s="12">
        <f>-D4</f>
        <v>-3.2</v>
      </c>
      <c r="E15" s="31">
        <f>D15/D15</f>
        <v>1</v>
      </c>
      <c r="F15" s="9"/>
      <c r="G15" s="12">
        <f>-G4</f>
        <v>-3.2</v>
      </c>
      <c r="H15" s="31">
        <f>G15/G15</f>
        <v>1</v>
      </c>
      <c r="I15" s="9"/>
      <c r="J15" s="11"/>
    </row>
    <row r="16" spans="1:10">
      <c r="B16" s="33" t="s">
        <v>16</v>
      </c>
      <c r="C16" s="18"/>
      <c r="D16" s="34">
        <f>D14+D15</f>
        <v>5.5295999999999994</v>
      </c>
      <c r="E16" s="35">
        <f>-D16/D15</f>
        <v>1.7279999999999998</v>
      </c>
      <c r="F16" s="18"/>
      <c r="G16" s="34">
        <f>G14+G15</f>
        <v>4.862525709584534</v>
      </c>
      <c r="H16" s="35">
        <f>-G16/G15</f>
        <v>1.5195392842451667</v>
      </c>
      <c r="I16" s="18"/>
      <c r="J16" s="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2018-10-11T09:07:30Z</dcterms:created>
  <dcterms:modified xsi:type="dcterms:W3CDTF">2018-10-11T09:08:40Z</dcterms:modified>
</cp:coreProperties>
</file>