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880" yWindow="880" windowWidth="27380" windowHeight="15660" tabRatio="663" activeTab="5"/>
  </bookViews>
  <sheets>
    <sheet name="Eröffnung" sheetId="1" r:id="rId1"/>
    <sheet name="BS Eintragung" sheetId="2" r:id="rId2"/>
    <sheet name="Inventur" sheetId="3" r:id="rId3"/>
    <sheet name="Abschluss Privat" sheetId="4" r:id="rId4"/>
    <sheet name="Abschluss Erfolgskonten GuV" sheetId="5" r:id="rId5"/>
    <sheet name="Abschluss Vost UST und SBK" sheetId="6" r:id="rId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8" i="6" l="1"/>
  <c r="P46" i="6"/>
  <c r="P45" i="6"/>
  <c r="P57" i="6"/>
  <c r="P56" i="6"/>
  <c r="P55" i="6"/>
  <c r="P54" i="6"/>
  <c r="P53" i="6"/>
  <c r="P47" i="6"/>
  <c r="P49" i="6"/>
  <c r="D31" i="6"/>
  <c r="N4" i="6"/>
  <c r="Q3" i="6"/>
  <c r="D32" i="6"/>
  <c r="D34" i="6"/>
  <c r="C34" i="6"/>
  <c r="C33" i="6"/>
  <c r="I81" i="6"/>
  <c r="Q7" i="6"/>
  <c r="I53" i="6"/>
  <c r="I55" i="6"/>
  <c r="H55" i="6"/>
  <c r="H54" i="6"/>
  <c r="D70" i="6"/>
  <c r="D72" i="6"/>
  <c r="C72" i="6"/>
  <c r="H46" i="6"/>
  <c r="H47" i="6"/>
  <c r="H49" i="6"/>
  <c r="I49" i="6"/>
  <c r="I48" i="6"/>
  <c r="C69" i="6"/>
  <c r="C71" i="6"/>
  <c r="I82" i="6"/>
  <c r="I31" i="6"/>
  <c r="I35" i="6"/>
  <c r="H35" i="6"/>
  <c r="C53" i="6"/>
  <c r="C55" i="6"/>
  <c r="D55" i="6"/>
  <c r="D54" i="6"/>
  <c r="C79" i="6"/>
  <c r="C46" i="6"/>
  <c r="C48" i="6"/>
  <c r="D48" i="6"/>
  <c r="D47" i="6"/>
  <c r="C78" i="6"/>
  <c r="C39" i="6"/>
  <c r="N23" i="6"/>
  <c r="N25" i="6"/>
  <c r="C40" i="6"/>
  <c r="C42" i="6"/>
  <c r="D42" i="6"/>
  <c r="D41" i="6"/>
  <c r="C77" i="6"/>
  <c r="C81" i="6"/>
  <c r="D81" i="6"/>
  <c r="I39" i="6"/>
  <c r="H40" i="6"/>
  <c r="D76" i="6"/>
  <c r="D80" i="6"/>
  <c r="H33" i="6"/>
  <c r="H32" i="6"/>
  <c r="H34" i="6"/>
  <c r="I83" i="6"/>
  <c r="I84" i="6"/>
  <c r="C13" i="6"/>
  <c r="C15" i="6"/>
  <c r="D15" i="6"/>
  <c r="D14" i="6"/>
  <c r="H76" i="6"/>
  <c r="H13" i="6"/>
  <c r="H16" i="6"/>
  <c r="I16" i="6"/>
  <c r="Q25" i="6"/>
  <c r="I14" i="6"/>
  <c r="I15" i="6"/>
  <c r="H77" i="6"/>
  <c r="C22" i="6"/>
  <c r="N6" i="6"/>
  <c r="C23" i="6"/>
  <c r="C26" i="6"/>
  <c r="D26" i="6"/>
  <c r="D24" i="6"/>
  <c r="D25" i="6"/>
  <c r="H78" i="6"/>
  <c r="H22" i="6"/>
  <c r="H27" i="6"/>
  <c r="I27" i="6"/>
  <c r="I25" i="6"/>
  <c r="I24" i="6"/>
  <c r="I23" i="6"/>
  <c r="I26" i="6"/>
  <c r="H79" i="6"/>
  <c r="C59" i="6"/>
  <c r="C61" i="6"/>
  <c r="C63" i="6"/>
  <c r="D63" i="6"/>
  <c r="D62" i="6"/>
  <c r="H80" i="6"/>
  <c r="H84" i="6"/>
  <c r="G77" i="6"/>
  <c r="B79" i="6"/>
  <c r="B78" i="6"/>
  <c r="B77" i="6"/>
  <c r="B76" i="6"/>
  <c r="I71" i="6"/>
  <c r="H71" i="6"/>
  <c r="I41" i="6"/>
  <c r="H41" i="6"/>
  <c r="I9" i="6"/>
  <c r="H9" i="6"/>
  <c r="D9" i="6"/>
  <c r="C9" i="6"/>
  <c r="C53" i="5"/>
  <c r="C55" i="5"/>
  <c r="D55" i="5"/>
  <c r="D54" i="5"/>
  <c r="C78" i="5"/>
  <c r="C45" i="5"/>
  <c r="C47" i="5"/>
  <c r="D47" i="5"/>
  <c r="D46" i="5"/>
  <c r="C77" i="5"/>
  <c r="C38" i="5"/>
  <c r="N23" i="5"/>
  <c r="N25" i="5"/>
  <c r="C39" i="5"/>
  <c r="C41" i="5"/>
  <c r="D41" i="5"/>
  <c r="D40" i="5"/>
  <c r="C76" i="5"/>
  <c r="C80" i="5"/>
  <c r="D80" i="5"/>
  <c r="I38" i="5"/>
  <c r="H39" i="5"/>
  <c r="D75" i="5"/>
  <c r="D79" i="5"/>
  <c r="H32" i="5"/>
  <c r="B78" i="5"/>
  <c r="B77" i="5"/>
  <c r="B76" i="5"/>
  <c r="H40" i="5"/>
  <c r="I40" i="5"/>
  <c r="B75" i="5"/>
  <c r="I71" i="5"/>
  <c r="H71" i="5"/>
  <c r="C62" i="5"/>
  <c r="C60" i="5"/>
  <c r="Q7" i="5"/>
  <c r="I53" i="5"/>
  <c r="H46" i="5"/>
  <c r="N4" i="5"/>
  <c r="H45" i="5"/>
  <c r="H31" i="5"/>
  <c r="Q3" i="5"/>
  <c r="D31" i="5"/>
  <c r="I30" i="5"/>
  <c r="D30" i="5"/>
  <c r="Q25" i="5"/>
  <c r="I25" i="5"/>
  <c r="I24" i="5"/>
  <c r="D24" i="5"/>
  <c r="I23" i="5"/>
  <c r="N6" i="5"/>
  <c r="C23" i="5"/>
  <c r="H22" i="5"/>
  <c r="C22" i="5"/>
  <c r="I14" i="5"/>
  <c r="H13" i="5"/>
  <c r="C13" i="5"/>
  <c r="I9" i="5"/>
  <c r="H9" i="5"/>
  <c r="D9" i="5"/>
  <c r="C9" i="5"/>
  <c r="H32" i="4"/>
  <c r="I68" i="4"/>
  <c r="H68" i="4"/>
  <c r="C58" i="4"/>
  <c r="C56" i="4"/>
  <c r="Q7" i="4"/>
  <c r="I49" i="4"/>
  <c r="C49" i="4"/>
  <c r="H44" i="4"/>
  <c r="N4" i="4"/>
  <c r="H43" i="4"/>
  <c r="C43" i="4"/>
  <c r="N23" i="4"/>
  <c r="N25" i="4"/>
  <c r="C38" i="4"/>
  <c r="I37" i="4"/>
  <c r="C37" i="4"/>
  <c r="Q3" i="4"/>
  <c r="D32" i="4"/>
  <c r="I31" i="4"/>
  <c r="D31" i="4"/>
  <c r="Q25" i="4"/>
  <c r="I25" i="4"/>
  <c r="I24" i="4"/>
  <c r="D24" i="4"/>
  <c r="I23" i="4"/>
  <c r="N6" i="4"/>
  <c r="C23" i="4"/>
  <c r="H22" i="4"/>
  <c r="C22" i="4"/>
  <c r="I14" i="4"/>
  <c r="H13" i="4"/>
  <c r="C13" i="4"/>
  <c r="I9" i="4"/>
  <c r="H9" i="4"/>
  <c r="D9" i="4"/>
  <c r="C9" i="4"/>
  <c r="N23" i="3"/>
  <c r="N25" i="3"/>
  <c r="Q25" i="3"/>
  <c r="I14" i="3"/>
  <c r="C38" i="3"/>
  <c r="C58" i="3"/>
  <c r="C56" i="3"/>
  <c r="Q7" i="3"/>
  <c r="I50" i="3"/>
  <c r="C50" i="3"/>
  <c r="H44" i="3"/>
  <c r="N4" i="3"/>
  <c r="H43" i="3"/>
  <c r="C43" i="3"/>
  <c r="I37" i="3"/>
  <c r="C37" i="3"/>
  <c r="Q3" i="3"/>
  <c r="D32" i="3"/>
  <c r="I31" i="3"/>
  <c r="D31" i="3"/>
  <c r="I25" i="3"/>
  <c r="I24" i="3"/>
  <c r="D24" i="3"/>
  <c r="I23" i="3"/>
  <c r="N6" i="3"/>
  <c r="C23" i="3"/>
  <c r="H22" i="3"/>
  <c r="C22" i="3"/>
  <c r="H13" i="3"/>
  <c r="C13" i="3"/>
  <c r="I9" i="3"/>
  <c r="H9" i="3"/>
  <c r="D9" i="3"/>
  <c r="C9" i="3"/>
  <c r="I25" i="2"/>
  <c r="H42" i="2"/>
  <c r="C47" i="2"/>
  <c r="D24" i="2"/>
  <c r="C54" i="2"/>
  <c r="I24" i="2"/>
  <c r="C41" i="2"/>
  <c r="I23" i="2"/>
  <c r="C52" i="2"/>
  <c r="Q7" i="2"/>
  <c r="I47" i="2"/>
  <c r="I36" i="2"/>
  <c r="N6" i="2"/>
  <c r="C23" i="2"/>
  <c r="N4" i="2"/>
  <c r="Q3" i="2"/>
  <c r="D31" i="2"/>
  <c r="H41" i="2"/>
  <c r="C36" i="2"/>
  <c r="I9" i="2"/>
  <c r="H9" i="2"/>
  <c r="D9" i="2"/>
  <c r="I30" i="2"/>
  <c r="D30" i="2"/>
  <c r="H22" i="2"/>
  <c r="C22" i="2"/>
  <c r="H13" i="2"/>
  <c r="C13" i="2"/>
  <c r="C9" i="2"/>
  <c r="I24" i="1"/>
  <c r="D24" i="1"/>
  <c r="H18" i="1"/>
  <c r="C18" i="1"/>
  <c r="H13" i="1"/>
  <c r="C13" i="1"/>
  <c r="D9" i="1"/>
  <c r="C9" i="1"/>
</calcChain>
</file>

<file path=xl/sharedStrings.xml><?xml version="1.0" encoding="utf-8"?>
<sst xmlns="http://schemas.openxmlformats.org/spreadsheetml/2006/main" count="1199" uniqueCount="91">
  <si>
    <t>Dat.</t>
  </si>
  <si>
    <t>Gegenkonto</t>
  </si>
  <si>
    <t>Soll</t>
  </si>
  <si>
    <t>Haben</t>
  </si>
  <si>
    <t>SBK 31.12.17</t>
  </si>
  <si>
    <t>31.12.</t>
  </si>
  <si>
    <t>0 BGA</t>
  </si>
  <si>
    <t>1 HW Vorrat</t>
  </si>
  <si>
    <t>2 Kundenford</t>
  </si>
  <si>
    <t>9 Eigenkapital</t>
  </si>
  <si>
    <t>3 Lieferverb</t>
  </si>
  <si>
    <t>2 Kassa</t>
  </si>
  <si>
    <t>0BGA</t>
  </si>
  <si>
    <t>2 Kundenforderung</t>
  </si>
  <si>
    <t>3 Lieferverbindlichkeiten</t>
  </si>
  <si>
    <t>EBK</t>
  </si>
  <si>
    <t>3.1.</t>
  </si>
  <si>
    <t>5HW Einsatz</t>
  </si>
  <si>
    <t>2 Vost</t>
  </si>
  <si>
    <t>/</t>
  </si>
  <si>
    <t>5.1.</t>
  </si>
  <si>
    <t>4 HW Erlöse</t>
  </si>
  <si>
    <t>3 UST</t>
  </si>
  <si>
    <t>7.1.</t>
  </si>
  <si>
    <t>2 Bank</t>
  </si>
  <si>
    <t>9.1.</t>
  </si>
  <si>
    <t>7 Versich.aufw</t>
  </si>
  <si>
    <t>11.1.</t>
  </si>
  <si>
    <t>9 Privat</t>
  </si>
  <si>
    <t>14.1.</t>
  </si>
  <si>
    <t>16.1.</t>
  </si>
  <si>
    <t>7 Mietaufw</t>
  </si>
  <si>
    <t>31.1.</t>
  </si>
  <si>
    <t>EB</t>
  </si>
  <si>
    <t>Lagerabbau</t>
  </si>
  <si>
    <t>-AB</t>
  </si>
  <si>
    <t>5 HW Einsatz</t>
  </si>
  <si>
    <t>1.1.</t>
  </si>
  <si>
    <t>7 Versicherungsaufwand</t>
  </si>
  <si>
    <t>7 Mietaufwand</t>
  </si>
  <si>
    <t>2 Vorsteuer</t>
  </si>
  <si>
    <t>3 UST Zahllast</t>
  </si>
  <si>
    <t>9 GuV</t>
  </si>
  <si>
    <t>9 SBK 31.12.18</t>
  </si>
  <si>
    <t>9 EBK</t>
  </si>
  <si>
    <t xml:space="preserve"> </t>
  </si>
  <si>
    <t>3 LV</t>
  </si>
  <si>
    <t>5 HW Eins, 2 Vost</t>
  </si>
  <si>
    <t>4 HW Erl, 3 UST</t>
  </si>
  <si>
    <t>2 KF</t>
  </si>
  <si>
    <t>7 Vers.aufw.</t>
  </si>
  <si>
    <t>2 Kundenf</t>
  </si>
  <si>
    <t>7 Mietaufw, 2 Vost</t>
  </si>
  <si>
    <t>5 HW Eins</t>
  </si>
  <si>
    <t>31,1,</t>
  </si>
  <si>
    <t>Privat</t>
  </si>
  <si>
    <t>3 UST ZL</t>
  </si>
  <si>
    <t>Vost</t>
  </si>
  <si>
    <t>UST</t>
  </si>
  <si>
    <t>9 SBK</t>
  </si>
  <si>
    <t>3 UZL</t>
  </si>
  <si>
    <t xml:space="preserve">a) </t>
  </si>
  <si>
    <t>Schreiben Sie die Buchungssätze zu den Geschäftsfällen auf und Geben Sie Kontonummer und Kontonamen an.</t>
  </si>
  <si>
    <t>Gewinnauswirkung</t>
  </si>
  <si>
    <t></t>
  </si>
  <si>
    <t></t>
  </si>
  <si>
    <t></t>
  </si>
  <si>
    <t>b)</t>
  </si>
  <si>
    <t>Bezeichnen Sie die Konten mit dazugehörigen Konenklassen</t>
  </si>
  <si>
    <t>c)</t>
  </si>
  <si>
    <t>Tragen Sie die Buchungen auf den Konten ein. Bei Bedarf sind neue Konten hinzuzufügen. ...</t>
  </si>
  <si>
    <t xml:space="preserve">d) </t>
  </si>
  <si>
    <t>Abschlussarbeit 1: Inventur: und Umbuchung der Bestandsveränderung HW Einsatz und HW Vorrat</t>
  </si>
  <si>
    <t>Abschlussarbeit 3: Abschluss der Erfolgskonten in die GuV</t>
  </si>
  <si>
    <t>Abschlussarbeit 4: Abschluss der GuV ins Eigenkapital</t>
  </si>
  <si>
    <t>Abschlussarbeit 2: Abschluss des Privatkontos ins Eigenkaptial</t>
  </si>
  <si>
    <t>Abschlussarbeit 5: Abschluss der Bestandskonten: UST und VOST ins UST Zahllast und dann aller Bestanskonten in das SBK</t>
  </si>
  <si>
    <t xml:space="preserve">e) </t>
  </si>
  <si>
    <t>Gewinnermittlung durch Betriebsvermögensvergleich</t>
  </si>
  <si>
    <t>Gewinn</t>
  </si>
  <si>
    <t>Gewinnermittlung durch Gegenüberstellung von Aufwendungen und Erträgen = GuV</t>
  </si>
  <si>
    <t>HW Erlöse</t>
  </si>
  <si>
    <t>- HW Einstatz</t>
  </si>
  <si>
    <t>- Versicherungsaufwand</t>
  </si>
  <si>
    <t>- Mietaufwand</t>
  </si>
  <si>
    <t>Gewinn od. Verlust</t>
  </si>
  <si>
    <t>Gewinnermittlung durch Betriebsvermögensverlgeich und durch Gegenüberstellung von Aufwendungen und Erträgen.</t>
  </si>
  <si>
    <t>2Bank</t>
  </si>
  <si>
    <t>Eigenkapital 31.12.</t>
  </si>
  <si>
    <t>- Eigenkapital 1.1.</t>
  </si>
  <si>
    <t>+ Privatentnahmen,- Privateinlagen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</si>
</sst>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1"/>
      <color rgb="FF000000"/>
      <name val="Arial"/>
      <family val="2"/>
    </font>
    <font>
      <sz val="11"/>
      <name val="Arial"/>
    </font>
    <font>
      <sz val="12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u/>
      <sz val="12"/>
      <color theme="1"/>
      <name val="Calibri"/>
      <scheme val="minor"/>
    </font>
    <font>
      <sz val="11"/>
      <color rgb="FFFF0000"/>
      <name val="Arial"/>
    </font>
    <font>
      <u/>
      <sz val="12"/>
      <color rgb="FFFF0000"/>
      <name val="Calibri"/>
      <scheme val="minor"/>
    </font>
    <font>
      <sz val="12"/>
      <color theme="1"/>
      <name val="Wingdings"/>
      <family val="2"/>
      <charset val="204"/>
    </font>
    <font>
      <sz val="12"/>
      <color theme="1"/>
      <name val="Webdings"/>
      <family val="2"/>
      <charset val="204"/>
    </font>
    <font>
      <sz val="12"/>
      <color rgb="FF000000"/>
      <name val="Calibri"/>
      <family val="2"/>
      <charset val="204"/>
      <scheme val="minor"/>
    </font>
    <font>
      <b/>
      <sz val="12"/>
      <color rgb="FFFF0000"/>
      <name val="Calibri"/>
      <scheme val="minor"/>
    </font>
    <font>
      <u val="singleAccounting"/>
      <sz val="12"/>
      <color rgb="FFFF0000"/>
      <name val="Calibri"/>
      <scheme val="minor"/>
    </font>
    <font>
      <b/>
      <u/>
      <sz val="12"/>
      <color rgb="FFFF0000"/>
      <name val="Calibri"/>
      <scheme val="minor"/>
    </font>
    <font>
      <b/>
      <u val="singleAccounting"/>
      <sz val="12"/>
      <color rgb="FFFF0000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6" tint="-0.249977111117893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5" xfId="0" applyFont="1" applyFill="1" applyBorder="1" applyAlignment="1">
      <alignment horizontal="center"/>
    </xf>
    <xf numFmtId="43" fontId="4" fillId="4" borderId="4" xfId="1" applyFont="1" applyFill="1" applyBorder="1"/>
    <xf numFmtId="43" fontId="4" fillId="4" borderId="5" xfId="1" applyFont="1" applyFill="1" applyBorder="1"/>
    <xf numFmtId="43" fontId="4" fillId="0" borderId="0" xfId="1" applyFont="1"/>
    <xf numFmtId="43" fontId="4" fillId="0" borderId="4" xfId="1" applyFont="1" applyBorder="1"/>
    <xf numFmtId="43" fontId="4" fillId="0" borderId="5" xfId="1" applyFont="1" applyBorder="1"/>
    <xf numFmtId="43" fontId="4" fillId="0" borderId="5" xfId="1" applyFont="1" applyBorder="1" applyAlignment="1">
      <alignment horizontal="right"/>
    </xf>
    <xf numFmtId="0" fontId="2" fillId="0" borderId="6" xfId="0" applyFont="1" applyBorder="1"/>
    <xf numFmtId="43" fontId="5" fillId="0" borderId="0" xfId="1" applyFont="1"/>
    <xf numFmtId="43" fontId="4" fillId="3" borderId="4" xfId="1" applyFont="1" applyFill="1" applyBorder="1"/>
    <xf numFmtId="43" fontId="4" fillId="3" borderId="5" xfId="1" applyFont="1" applyFill="1" applyBorder="1"/>
    <xf numFmtId="43" fontId="4" fillId="3" borderId="5" xfId="1" applyFont="1" applyFill="1" applyBorder="1" applyAlignment="1">
      <alignment horizontal="center"/>
    </xf>
    <xf numFmtId="0" fontId="8" fillId="0" borderId="0" xfId="0" quotePrefix="1" applyFont="1"/>
    <xf numFmtId="0" fontId="8" fillId="0" borderId="0" xfId="0" applyFont="1"/>
    <xf numFmtId="43" fontId="9" fillId="4" borderId="4" xfId="1" applyFont="1" applyFill="1" applyBorder="1"/>
    <xf numFmtId="43" fontId="9" fillId="4" borderId="5" xfId="1" applyFont="1" applyFill="1" applyBorder="1"/>
    <xf numFmtId="0" fontId="2" fillId="0" borderId="0" xfId="0" applyFont="1"/>
    <xf numFmtId="0" fontId="10" fillId="0" borderId="0" xfId="0" quotePrefix="1" applyFont="1"/>
    <xf numFmtId="0" fontId="10" fillId="0" borderId="0" xfId="0" applyFont="1"/>
    <xf numFmtId="43" fontId="9" fillId="0" borderId="0" xfId="1" applyFont="1"/>
    <xf numFmtId="43" fontId="9" fillId="0" borderId="4" xfId="1" applyFont="1" applyBorder="1"/>
    <xf numFmtId="43" fontId="9" fillId="0" borderId="5" xfId="1" applyFont="1" applyBorder="1"/>
    <xf numFmtId="43" fontId="9" fillId="0" borderId="5" xfId="1" applyFont="1" applyBorder="1" applyAlignment="1">
      <alignment horizontal="right"/>
    </xf>
    <xf numFmtId="43" fontId="2" fillId="0" borderId="6" xfId="0" applyNumberFormat="1" applyFont="1" applyBorder="1"/>
    <xf numFmtId="0" fontId="2" fillId="10" borderId="0" xfId="0" applyFont="1" applyFill="1"/>
    <xf numFmtId="0" fontId="11" fillId="0" borderId="0" xfId="0" applyFont="1"/>
    <xf numFmtId="0" fontId="12" fillId="0" borderId="0" xfId="0" applyFont="1"/>
    <xf numFmtId="43" fontId="2" fillId="10" borderId="0" xfId="1" applyFont="1" applyFill="1"/>
    <xf numFmtId="43" fontId="2" fillId="0" borderId="0" xfId="1" applyFont="1"/>
    <xf numFmtId="43" fontId="0" fillId="0" borderId="0" xfId="1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43" fontId="2" fillId="0" borderId="0" xfId="0" applyNumberFormat="1" applyFont="1"/>
    <xf numFmtId="43" fontId="15" fillId="0" borderId="0" xfId="0" applyNumberFormat="1" applyFont="1"/>
    <xf numFmtId="0" fontId="16" fillId="0" borderId="0" xfId="0" applyFont="1"/>
    <xf numFmtId="43" fontId="16" fillId="0" borderId="0" xfId="0" applyNumberFormat="1" applyFont="1"/>
    <xf numFmtId="0" fontId="2" fillId="0" borderId="0" xfId="0" quotePrefix="1" applyFont="1"/>
    <xf numFmtId="43" fontId="17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43" fontId="4" fillId="2" borderId="2" xfId="1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43" fontId="4" fillId="7" borderId="1" xfId="1" applyFont="1" applyFill="1" applyBorder="1" applyAlignment="1">
      <alignment horizontal="center"/>
    </xf>
    <xf numFmtId="43" fontId="4" fillId="7" borderId="2" xfId="1" applyFont="1" applyFill="1" applyBorder="1" applyAlignment="1">
      <alignment horizontal="center"/>
    </xf>
    <xf numFmtId="43" fontId="4" fillId="7" borderId="3" xfId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43" fontId="4" fillId="5" borderId="1" xfId="1" applyFont="1" applyFill="1" applyBorder="1" applyAlignment="1">
      <alignment horizontal="center"/>
    </xf>
    <xf numFmtId="43" fontId="4" fillId="5" borderId="2" xfId="1" applyFont="1" applyFill="1" applyBorder="1" applyAlignment="1">
      <alignment horizontal="center"/>
    </xf>
    <xf numFmtId="43" fontId="4" fillId="5" borderId="3" xfId="1" applyFont="1" applyFill="1" applyBorder="1" applyAlignment="1">
      <alignment horizontal="center"/>
    </xf>
    <xf numFmtId="43" fontId="4" fillId="6" borderId="1" xfId="1" applyFont="1" applyFill="1" applyBorder="1" applyAlignment="1">
      <alignment horizontal="center"/>
    </xf>
    <xf numFmtId="43" fontId="4" fillId="6" borderId="2" xfId="1" applyFont="1" applyFill="1" applyBorder="1" applyAlignment="1">
      <alignment horizontal="center"/>
    </xf>
    <xf numFmtId="43" fontId="4" fillId="6" borderId="3" xfId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</cellXfs>
  <cellStyles count="68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Dezimal" xfId="1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="75" zoomScaleNormal="75" zoomScalePageLayoutView="75" workbookViewId="0">
      <selection activeCell="N20" sqref="N20"/>
    </sheetView>
  </sheetViews>
  <sheetFormatPr baseColWidth="10" defaultRowHeight="15" x14ac:dyDescent="0"/>
  <cols>
    <col min="3" max="4" width="11.6640625" bestFit="1" customWidth="1"/>
    <col min="8" max="9" width="11.6640625" bestFit="1" customWidth="1"/>
  </cols>
  <sheetData>
    <row r="1" spans="1:12">
      <c r="A1" s="43" t="s">
        <v>4</v>
      </c>
      <c r="B1" s="44"/>
      <c r="C1" s="44"/>
      <c r="D1" s="45"/>
      <c r="E1" s="1"/>
      <c r="F1" s="43" t="s">
        <v>15</v>
      </c>
      <c r="G1" s="44"/>
      <c r="H1" s="44"/>
      <c r="I1" s="45"/>
    </row>
    <row r="2" spans="1:12">
      <c r="A2" s="2" t="s">
        <v>0</v>
      </c>
      <c r="B2" s="3" t="s">
        <v>1</v>
      </c>
      <c r="C2" s="3" t="s">
        <v>2</v>
      </c>
      <c r="D2" s="3" t="s">
        <v>3</v>
      </c>
      <c r="E2" s="1"/>
      <c r="F2" s="2" t="s">
        <v>0</v>
      </c>
      <c r="G2" s="3" t="s">
        <v>1</v>
      </c>
      <c r="H2" s="4" t="s">
        <v>2</v>
      </c>
      <c r="I2" s="4" t="s">
        <v>3</v>
      </c>
      <c r="K2" s="20" t="s">
        <v>67</v>
      </c>
      <c r="L2" s="20" t="s">
        <v>68</v>
      </c>
    </row>
    <row r="3" spans="1:12">
      <c r="A3" s="18" t="s">
        <v>5</v>
      </c>
      <c r="B3" s="19" t="s">
        <v>6</v>
      </c>
      <c r="C3" s="19">
        <v>116200</v>
      </c>
      <c r="D3" s="19"/>
      <c r="E3" s="7"/>
      <c r="F3" s="8"/>
      <c r="G3" s="9"/>
      <c r="H3" s="10"/>
      <c r="I3" s="10"/>
    </row>
    <row r="4" spans="1:12">
      <c r="A4" s="18"/>
      <c r="B4" s="19" t="s">
        <v>7</v>
      </c>
      <c r="C4" s="19">
        <v>132500</v>
      </c>
      <c r="D4" s="19"/>
      <c r="E4" s="7"/>
      <c r="F4" s="8"/>
      <c r="G4" s="9"/>
      <c r="H4" s="10"/>
      <c r="I4" s="10"/>
    </row>
    <row r="5" spans="1:12">
      <c r="A5" s="18"/>
      <c r="B5" s="19" t="s">
        <v>8</v>
      </c>
      <c r="C5" s="19">
        <v>52900</v>
      </c>
      <c r="D5" s="19"/>
      <c r="E5" s="7"/>
      <c r="F5" s="8"/>
      <c r="G5" s="9"/>
      <c r="H5" s="10"/>
      <c r="I5" s="10"/>
    </row>
    <row r="6" spans="1:12">
      <c r="A6" s="18"/>
      <c r="B6" s="19" t="s">
        <v>11</v>
      </c>
      <c r="C6" s="19">
        <v>6700</v>
      </c>
      <c r="D6" s="19"/>
      <c r="E6" s="7"/>
      <c r="F6" s="8"/>
      <c r="G6" s="9"/>
      <c r="H6" s="10"/>
      <c r="I6" s="10"/>
    </row>
    <row r="7" spans="1:12">
      <c r="A7" s="18"/>
      <c r="B7" s="19" t="s">
        <v>9</v>
      </c>
      <c r="C7" s="19"/>
      <c r="D7" s="19">
        <v>265100</v>
      </c>
      <c r="E7" s="7"/>
      <c r="F7" s="8"/>
      <c r="G7" s="9"/>
      <c r="H7" s="10"/>
      <c r="I7" s="10"/>
    </row>
    <row r="8" spans="1:12">
      <c r="A8" s="18"/>
      <c r="B8" s="19" t="s">
        <v>10</v>
      </c>
      <c r="C8" s="19"/>
      <c r="D8" s="19">
        <v>43200</v>
      </c>
      <c r="E8" s="7"/>
      <c r="F8" s="8"/>
      <c r="G8" s="9"/>
      <c r="H8" s="10"/>
      <c r="I8" s="10"/>
    </row>
    <row r="9" spans="1:12">
      <c r="A9" s="18"/>
      <c r="B9" s="19"/>
      <c r="C9" s="19">
        <f>SUM(C3:C8)</f>
        <v>308300</v>
      </c>
      <c r="D9" s="19">
        <f>SUM(D7:D8)</f>
        <v>308300</v>
      </c>
      <c r="E9" s="7"/>
      <c r="F9" s="8"/>
      <c r="G9" s="9"/>
      <c r="H9" s="10"/>
      <c r="I9" s="10"/>
    </row>
    <row r="10" spans="1:12">
      <c r="A10" s="12"/>
      <c r="B10" s="12"/>
      <c r="C10" s="12"/>
      <c r="D10" s="12"/>
      <c r="E10" s="12"/>
      <c r="F10" s="12"/>
      <c r="G10" s="12"/>
      <c r="H10" s="12"/>
      <c r="I10" s="12"/>
    </row>
    <row r="11" spans="1:12">
      <c r="A11" s="46" t="s">
        <v>12</v>
      </c>
      <c r="B11" s="47"/>
      <c r="C11" s="47"/>
      <c r="D11" s="48"/>
      <c r="E11" s="7"/>
      <c r="F11" s="46" t="s">
        <v>7</v>
      </c>
      <c r="G11" s="47"/>
      <c r="H11" s="47"/>
      <c r="I11" s="48"/>
    </row>
    <row r="12" spans="1:12">
      <c r="A12" s="13" t="s">
        <v>0</v>
      </c>
      <c r="B12" s="14" t="s">
        <v>1</v>
      </c>
      <c r="C12" s="14" t="s">
        <v>2</v>
      </c>
      <c r="D12" s="14" t="s">
        <v>3</v>
      </c>
      <c r="E12" s="7"/>
      <c r="F12" s="13" t="s">
        <v>0</v>
      </c>
      <c r="G12" s="14" t="s">
        <v>1</v>
      </c>
      <c r="H12" s="15" t="s">
        <v>2</v>
      </c>
      <c r="I12" s="15" t="s">
        <v>3</v>
      </c>
    </row>
    <row r="13" spans="1:12">
      <c r="A13" s="5"/>
      <c r="B13" s="6"/>
      <c r="C13" s="6">
        <f>C3</f>
        <v>116200</v>
      </c>
      <c r="D13" s="6"/>
      <c r="E13" s="7"/>
      <c r="F13" s="8"/>
      <c r="G13" s="9"/>
      <c r="H13" s="10">
        <f>C4</f>
        <v>132500</v>
      </c>
      <c r="I13" s="10"/>
    </row>
    <row r="14" spans="1:12">
      <c r="A14" s="5"/>
      <c r="B14" s="6"/>
      <c r="C14" s="6"/>
      <c r="D14" s="6"/>
      <c r="E14" s="7"/>
      <c r="F14" s="8"/>
      <c r="G14" s="9"/>
      <c r="H14" s="10"/>
      <c r="I14" s="10"/>
    </row>
    <row r="16" spans="1:12">
      <c r="A16" s="43" t="s">
        <v>13</v>
      </c>
      <c r="B16" s="44"/>
      <c r="C16" s="44"/>
      <c r="D16" s="45"/>
      <c r="E16" s="1"/>
      <c r="F16" s="43" t="s">
        <v>11</v>
      </c>
      <c r="G16" s="44"/>
      <c r="H16" s="44"/>
      <c r="I16" s="45"/>
    </row>
    <row r="17" spans="1:9">
      <c r="A17" s="2" t="s">
        <v>0</v>
      </c>
      <c r="B17" s="3" t="s">
        <v>1</v>
      </c>
      <c r="C17" s="3" t="s">
        <v>2</v>
      </c>
      <c r="D17" s="3" t="s">
        <v>3</v>
      </c>
      <c r="E17" s="1"/>
      <c r="F17" s="2" t="s">
        <v>0</v>
      </c>
      <c r="G17" s="3" t="s">
        <v>1</v>
      </c>
      <c r="H17" s="4" t="s">
        <v>2</v>
      </c>
      <c r="I17" s="4" t="s">
        <v>3</v>
      </c>
    </row>
    <row r="18" spans="1:9">
      <c r="A18" s="5"/>
      <c r="B18" s="6"/>
      <c r="C18" s="6">
        <f>C5</f>
        <v>52900</v>
      </c>
      <c r="D18" s="6"/>
      <c r="E18" s="7"/>
      <c r="F18" s="8"/>
      <c r="G18" s="9"/>
      <c r="H18" s="10">
        <f>C6</f>
        <v>6700</v>
      </c>
      <c r="I18" s="10"/>
    </row>
    <row r="19" spans="1:9">
      <c r="A19" s="5"/>
      <c r="B19" s="6"/>
      <c r="C19" s="6"/>
      <c r="D19" s="6"/>
      <c r="E19" s="7"/>
      <c r="F19" s="8"/>
      <c r="G19" s="9"/>
      <c r="H19" s="10"/>
      <c r="I19" s="10"/>
    </row>
    <row r="20" spans="1:9">
      <c r="A20" s="5"/>
      <c r="B20" s="6"/>
      <c r="C20" s="6"/>
      <c r="D20" s="6"/>
      <c r="E20" s="7"/>
      <c r="F20" s="8"/>
      <c r="G20" s="9"/>
      <c r="H20" s="10"/>
      <c r="I20" s="10"/>
    </row>
    <row r="21" spans="1:9">
      <c r="A21" s="12"/>
      <c r="B21" s="12"/>
      <c r="C21" s="12"/>
      <c r="D21" s="12"/>
      <c r="E21" s="12"/>
      <c r="F21" s="12"/>
      <c r="G21" s="12"/>
      <c r="H21" s="12"/>
      <c r="I21" s="12"/>
    </row>
    <row r="22" spans="1:9">
      <c r="A22" s="43" t="s">
        <v>14</v>
      </c>
      <c r="B22" s="44"/>
      <c r="C22" s="44"/>
      <c r="D22" s="45"/>
      <c r="E22" s="1"/>
      <c r="F22" s="43" t="s">
        <v>9</v>
      </c>
      <c r="G22" s="44"/>
      <c r="H22" s="44"/>
      <c r="I22" s="45"/>
    </row>
    <row r="23" spans="1:9">
      <c r="A23" s="2" t="s">
        <v>0</v>
      </c>
      <c r="B23" s="3" t="s">
        <v>1</v>
      </c>
      <c r="C23" s="3" t="s">
        <v>2</v>
      </c>
      <c r="D23" s="3" t="s">
        <v>3</v>
      </c>
      <c r="E23" s="1"/>
      <c r="F23" s="2" t="s">
        <v>0</v>
      </c>
      <c r="G23" s="3" t="s">
        <v>1</v>
      </c>
      <c r="H23" s="4" t="s">
        <v>2</v>
      </c>
      <c r="I23" s="4" t="s">
        <v>3</v>
      </c>
    </row>
    <row r="24" spans="1:9">
      <c r="A24" s="5"/>
      <c r="B24" s="6"/>
      <c r="C24" s="6"/>
      <c r="D24" s="6">
        <f>D8</f>
        <v>43200</v>
      </c>
      <c r="E24" s="7"/>
      <c r="F24" s="8"/>
      <c r="G24" s="9"/>
      <c r="H24" s="10"/>
      <c r="I24" s="10">
        <f>D7</f>
        <v>265100</v>
      </c>
    </row>
    <row r="25" spans="1:9">
      <c r="A25" s="5"/>
      <c r="B25" s="6"/>
      <c r="C25" s="6"/>
      <c r="D25" s="6"/>
      <c r="E25" s="7"/>
      <c r="F25" s="8"/>
      <c r="G25" s="9"/>
      <c r="H25" s="10"/>
      <c r="I25" s="10"/>
    </row>
    <row r="26" spans="1:9">
      <c r="A26" s="5"/>
      <c r="B26" s="6"/>
      <c r="C26" s="6"/>
      <c r="D26" s="6"/>
      <c r="E26" s="7"/>
      <c r="F26" s="8"/>
      <c r="G26" s="9"/>
      <c r="H26" s="10"/>
      <c r="I26" s="10"/>
    </row>
    <row r="27" spans="1:9">
      <c r="A27" s="12"/>
      <c r="B27" s="12"/>
      <c r="C27" s="12"/>
      <c r="D27" s="12"/>
      <c r="E27" s="12"/>
      <c r="F27" s="12"/>
      <c r="G27" s="12"/>
      <c r="H27" s="12"/>
      <c r="I27" s="12"/>
    </row>
    <row r="28" spans="1:9">
      <c r="A28" s="46"/>
      <c r="B28" s="47"/>
      <c r="C28" s="47"/>
      <c r="D28" s="48"/>
      <c r="E28" s="7"/>
      <c r="F28" s="46"/>
      <c r="G28" s="47"/>
      <c r="H28" s="47"/>
      <c r="I28" s="48"/>
    </row>
    <row r="29" spans="1:9">
      <c r="A29" s="13" t="s">
        <v>0</v>
      </c>
      <c r="B29" s="14" t="s">
        <v>1</v>
      </c>
      <c r="C29" s="14" t="s">
        <v>2</v>
      </c>
      <c r="D29" s="14" t="s">
        <v>3</v>
      </c>
      <c r="E29" s="7"/>
      <c r="F29" s="13" t="s">
        <v>0</v>
      </c>
      <c r="G29" s="14" t="s">
        <v>1</v>
      </c>
      <c r="H29" s="15" t="s">
        <v>2</v>
      </c>
      <c r="I29" s="15" t="s">
        <v>3</v>
      </c>
    </row>
    <row r="30" spans="1:9">
      <c r="A30" s="5"/>
      <c r="B30" s="6"/>
      <c r="C30" s="6"/>
      <c r="D30" s="6"/>
      <c r="E30" s="7"/>
      <c r="F30" s="8"/>
      <c r="G30" s="9"/>
      <c r="H30" s="10"/>
      <c r="I30" s="10"/>
    </row>
    <row r="31" spans="1:9">
      <c r="A31" s="5"/>
      <c r="B31" s="6"/>
      <c r="C31" s="6"/>
      <c r="D31" s="6"/>
      <c r="E31" s="7"/>
      <c r="F31" s="8"/>
      <c r="G31" s="9"/>
      <c r="H31" s="10"/>
      <c r="I31" s="10"/>
    </row>
    <row r="33" spans="1:9">
      <c r="A33" s="43"/>
      <c r="B33" s="44"/>
      <c r="C33" s="44"/>
      <c r="D33" s="45"/>
      <c r="E33" s="1"/>
      <c r="F33" s="43"/>
      <c r="G33" s="44"/>
      <c r="H33" s="44"/>
      <c r="I33" s="45"/>
    </row>
    <row r="34" spans="1:9">
      <c r="A34" s="2" t="s">
        <v>0</v>
      </c>
      <c r="B34" s="3" t="s">
        <v>1</v>
      </c>
      <c r="C34" s="3" t="s">
        <v>2</v>
      </c>
      <c r="D34" s="3" t="s">
        <v>3</v>
      </c>
      <c r="E34" s="1"/>
      <c r="F34" s="2" t="s">
        <v>0</v>
      </c>
      <c r="G34" s="3" t="s">
        <v>1</v>
      </c>
      <c r="H34" s="4" t="s">
        <v>2</v>
      </c>
      <c r="I34" s="4" t="s">
        <v>3</v>
      </c>
    </row>
    <row r="35" spans="1:9">
      <c r="A35" s="5"/>
      <c r="B35" s="6"/>
      <c r="C35" s="6"/>
      <c r="D35" s="6"/>
      <c r="E35" s="7"/>
      <c r="F35" s="8"/>
      <c r="G35" s="9"/>
      <c r="H35" s="10"/>
      <c r="I35" s="10"/>
    </row>
    <row r="36" spans="1:9">
      <c r="A36" s="5"/>
      <c r="B36" s="6"/>
      <c r="C36" s="6"/>
      <c r="D36" s="6"/>
      <c r="E36" s="7"/>
      <c r="F36" s="8"/>
      <c r="G36" s="9"/>
      <c r="H36" s="10"/>
      <c r="I36" s="10"/>
    </row>
    <row r="37" spans="1:9">
      <c r="A37" s="5"/>
      <c r="B37" s="6"/>
      <c r="C37" s="6"/>
      <c r="D37" s="6"/>
      <c r="E37" s="7"/>
      <c r="F37" s="8"/>
      <c r="G37" s="9"/>
      <c r="H37" s="10"/>
      <c r="I37" s="10"/>
    </row>
    <row r="38" spans="1:9">
      <c r="A38" s="5"/>
      <c r="B38" s="6"/>
      <c r="C38" s="6"/>
      <c r="D38" s="6"/>
      <c r="E38" s="7"/>
      <c r="F38" s="8"/>
      <c r="G38" s="9"/>
      <c r="H38" s="10"/>
      <c r="I38" s="10"/>
    </row>
  </sheetData>
  <mergeCells count="12">
    <mergeCell ref="A22:D22"/>
    <mergeCell ref="F22:I22"/>
    <mergeCell ref="A28:D28"/>
    <mergeCell ref="F28:I28"/>
    <mergeCell ref="A33:D33"/>
    <mergeCell ref="F33:I33"/>
    <mergeCell ref="A1:D1"/>
    <mergeCell ref="F1:I1"/>
    <mergeCell ref="A11:D11"/>
    <mergeCell ref="F11:I11"/>
    <mergeCell ref="A16:D16"/>
    <mergeCell ref="F16:I1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zoomScale="75" zoomScaleNormal="75" zoomScalePageLayoutView="75" workbookViewId="0">
      <selection activeCell="G23" sqref="G23"/>
    </sheetView>
  </sheetViews>
  <sheetFormatPr baseColWidth="10" defaultRowHeight="15" x14ac:dyDescent="0"/>
  <cols>
    <col min="3" max="3" width="12.1640625" customWidth="1"/>
    <col min="4" max="4" width="14" customWidth="1"/>
    <col min="8" max="8" width="12" customWidth="1"/>
    <col min="9" max="9" width="14" customWidth="1"/>
  </cols>
  <sheetData>
    <row r="1" spans="1:19">
      <c r="A1" s="49" t="s">
        <v>4</v>
      </c>
      <c r="B1" s="50"/>
      <c r="C1" s="50"/>
      <c r="D1" s="51"/>
      <c r="E1" s="1"/>
      <c r="F1" s="49" t="s">
        <v>44</v>
      </c>
      <c r="G1" s="50"/>
      <c r="H1" s="50"/>
      <c r="I1" s="51"/>
      <c r="K1" s="20" t="s">
        <v>61</v>
      </c>
      <c r="L1" s="20" t="s">
        <v>62</v>
      </c>
      <c r="M1" s="20"/>
      <c r="N1" s="20"/>
    </row>
    <row r="2" spans="1:19">
      <c r="A2" s="2" t="s">
        <v>0</v>
      </c>
      <c r="B2" s="3" t="s">
        <v>1</v>
      </c>
      <c r="C2" s="3" t="s">
        <v>2</v>
      </c>
      <c r="D2" s="3" t="s">
        <v>3</v>
      </c>
      <c r="E2" s="1"/>
      <c r="F2" s="2" t="s">
        <v>0</v>
      </c>
      <c r="G2" s="3" t="s">
        <v>1</v>
      </c>
      <c r="H2" s="4" t="s">
        <v>2</v>
      </c>
      <c r="I2" s="4" t="s">
        <v>3</v>
      </c>
      <c r="S2" t="s">
        <v>63</v>
      </c>
    </row>
    <row r="3" spans="1:19">
      <c r="A3" s="5" t="s">
        <v>5</v>
      </c>
      <c r="B3" s="6" t="s">
        <v>6</v>
      </c>
      <c r="C3" s="6">
        <v>116200</v>
      </c>
      <c r="D3" s="6"/>
      <c r="E3" s="7"/>
      <c r="F3" s="5" t="s">
        <v>5</v>
      </c>
      <c r="G3" s="6" t="s">
        <v>6</v>
      </c>
      <c r="H3" s="6"/>
      <c r="I3" s="6">
        <v>116200</v>
      </c>
      <c r="K3" s="28">
        <v>1</v>
      </c>
      <c r="L3" s="28" t="s">
        <v>16</v>
      </c>
      <c r="M3" s="28" t="s">
        <v>17</v>
      </c>
      <c r="N3" s="31">
        <v>26300</v>
      </c>
      <c r="O3" s="28" t="s">
        <v>19</v>
      </c>
      <c r="P3" s="28" t="s">
        <v>10</v>
      </c>
      <c r="Q3" s="31">
        <f>N3+N4</f>
        <v>31560</v>
      </c>
      <c r="S3" s="29" t="s">
        <v>64</v>
      </c>
    </row>
    <row r="4" spans="1:19">
      <c r="A4" s="5"/>
      <c r="B4" s="6" t="s">
        <v>7</v>
      </c>
      <c r="C4" s="6">
        <v>132500</v>
      </c>
      <c r="D4" s="6"/>
      <c r="E4" s="7"/>
      <c r="F4" s="5"/>
      <c r="G4" s="6" t="s">
        <v>7</v>
      </c>
      <c r="H4" s="6"/>
      <c r="I4" s="6">
        <v>132500</v>
      </c>
      <c r="K4" s="28"/>
      <c r="L4" s="28"/>
      <c r="M4" s="28" t="s">
        <v>18</v>
      </c>
      <c r="N4" s="31">
        <f>N3/5</f>
        <v>5260</v>
      </c>
      <c r="O4" s="28"/>
      <c r="P4" s="28"/>
      <c r="Q4" s="31"/>
    </row>
    <row r="5" spans="1:19">
      <c r="A5" s="5"/>
      <c r="B5" s="6" t="s">
        <v>8</v>
      </c>
      <c r="C5" s="6">
        <v>52900</v>
      </c>
      <c r="D5" s="6"/>
      <c r="E5" s="7"/>
      <c r="F5" s="5"/>
      <c r="G5" s="6" t="s">
        <v>8</v>
      </c>
      <c r="H5" s="6"/>
      <c r="I5" s="6">
        <v>52900</v>
      </c>
      <c r="K5" s="20"/>
      <c r="L5" s="20"/>
      <c r="M5" s="20"/>
      <c r="N5" s="32"/>
      <c r="O5" s="20"/>
      <c r="P5" s="20"/>
      <c r="Q5" s="32"/>
    </row>
    <row r="6" spans="1:19">
      <c r="A6" s="5"/>
      <c r="B6" s="6" t="s">
        <v>11</v>
      </c>
      <c r="C6" s="6">
        <v>6700</v>
      </c>
      <c r="D6" s="6"/>
      <c r="E6" s="7"/>
      <c r="F6" s="5"/>
      <c r="G6" s="6" t="s">
        <v>11</v>
      </c>
      <c r="H6" s="6"/>
      <c r="I6" s="6">
        <v>6700</v>
      </c>
      <c r="K6" s="28">
        <v>2</v>
      </c>
      <c r="L6" s="28" t="s">
        <v>20</v>
      </c>
      <c r="M6" s="28" t="s">
        <v>8</v>
      </c>
      <c r="N6" s="31">
        <f>44500*1.2</f>
        <v>53400</v>
      </c>
      <c r="O6" s="28" t="s">
        <v>19</v>
      </c>
      <c r="P6" s="28" t="s">
        <v>21</v>
      </c>
      <c r="Q6" s="31">
        <v>44500</v>
      </c>
      <c r="S6" s="29" t="s">
        <v>65</v>
      </c>
    </row>
    <row r="7" spans="1:19">
      <c r="A7" s="5"/>
      <c r="B7" s="6" t="s">
        <v>9</v>
      </c>
      <c r="C7" s="6"/>
      <c r="D7" s="6">
        <v>265100</v>
      </c>
      <c r="E7" s="7"/>
      <c r="F7" s="5"/>
      <c r="G7" s="6" t="s">
        <v>9</v>
      </c>
      <c r="H7" s="6">
        <v>265100</v>
      </c>
      <c r="I7" s="6"/>
      <c r="K7" s="28"/>
      <c r="L7" s="28"/>
      <c r="M7" s="28"/>
      <c r="N7" s="31"/>
      <c r="O7" s="28"/>
      <c r="P7" s="28" t="s">
        <v>22</v>
      </c>
      <c r="Q7" s="31">
        <f>Q6/5</f>
        <v>8900</v>
      </c>
    </row>
    <row r="8" spans="1:19">
      <c r="A8" s="5"/>
      <c r="B8" s="6" t="s">
        <v>10</v>
      </c>
      <c r="C8" s="6"/>
      <c r="D8" s="6">
        <v>43200</v>
      </c>
      <c r="E8" s="7"/>
      <c r="F8" s="5"/>
      <c r="G8" s="6" t="s">
        <v>10</v>
      </c>
      <c r="H8" s="6">
        <v>43200</v>
      </c>
      <c r="I8" s="6"/>
      <c r="K8" s="20"/>
      <c r="L8" s="20"/>
      <c r="M8" s="20"/>
      <c r="N8" s="32"/>
      <c r="O8" s="20"/>
      <c r="P8" s="20"/>
      <c r="Q8" s="32"/>
    </row>
    <row r="9" spans="1:19">
      <c r="A9" s="5"/>
      <c r="B9" s="6"/>
      <c r="C9" s="6">
        <f>SUM(C3:C8)</f>
        <v>308300</v>
      </c>
      <c r="D9" s="6">
        <f>SUM(D3:D8)</f>
        <v>308300</v>
      </c>
      <c r="E9" s="7"/>
      <c r="F9" s="5"/>
      <c r="G9" s="6"/>
      <c r="H9" s="6">
        <f>SUM(H3:H8)</f>
        <v>308300</v>
      </c>
      <c r="I9" s="6">
        <f>SUM(I3:I8)</f>
        <v>308300</v>
      </c>
      <c r="K9" s="28">
        <v>3</v>
      </c>
      <c r="L9" s="28" t="s">
        <v>23</v>
      </c>
      <c r="M9" s="28" t="s">
        <v>24</v>
      </c>
      <c r="N9" s="31">
        <v>1000</v>
      </c>
      <c r="O9" s="28" t="s">
        <v>19</v>
      </c>
      <c r="P9" s="28" t="s">
        <v>11</v>
      </c>
      <c r="Q9" s="31">
        <v>1000</v>
      </c>
      <c r="S9" s="30" t="s">
        <v>66</v>
      </c>
    </row>
    <row r="10" spans="1:19">
      <c r="A10" s="12"/>
      <c r="B10" s="12"/>
      <c r="C10" s="12"/>
      <c r="D10" s="12"/>
      <c r="E10" s="12"/>
      <c r="F10" s="12"/>
      <c r="G10" s="12"/>
      <c r="H10" s="12"/>
      <c r="I10" s="12"/>
      <c r="J10" t="s">
        <v>45</v>
      </c>
      <c r="N10" s="33"/>
      <c r="Q10" s="33"/>
    </row>
    <row r="11" spans="1:19">
      <c r="A11" s="52" t="s">
        <v>12</v>
      </c>
      <c r="B11" s="53"/>
      <c r="C11" s="53"/>
      <c r="D11" s="54"/>
      <c r="E11" s="7"/>
      <c r="F11" s="52" t="s">
        <v>7</v>
      </c>
      <c r="G11" s="53"/>
      <c r="H11" s="53"/>
      <c r="I11" s="54"/>
      <c r="K11" s="28">
        <v>4</v>
      </c>
      <c r="L11" s="28" t="s">
        <v>25</v>
      </c>
      <c r="M11" s="28" t="s">
        <v>26</v>
      </c>
      <c r="N11" s="31">
        <v>300</v>
      </c>
      <c r="O11" s="28" t="s">
        <v>19</v>
      </c>
      <c r="P11" s="28" t="s">
        <v>24</v>
      </c>
      <c r="Q11" s="31">
        <v>300</v>
      </c>
      <c r="S11" s="29" t="s">
        <v>64</v>
      </c>
    </row>
    <row r="12" spans="1:19">
      <c r="A12" s="13" t="s">
        <v>0</v>
      </c>
      <c r="B12" s="14" t="s">
        <v>1</v>
      </c>
      <c r="C12" s="14" t="s">
        <v>2</v>
      </c>
      <c r="D12" s="14" t="s">
        <v>3</v>
      </c>
      <c r="E12" s="7"/>
      <c r="F12" s="13" t="s">
        <v>0</v>
      </c>
      <c r="G12" s="14" t="s">
        <v>1</v>
      </c>
      <c r="H12" s="15" t="s">
        <v>2</v>
      </c>
      <c r="I12" s="15" t="s">
        <v>3</v>
      </c>
      <c r="K12" s="20"/>
      <c r="L12" s="20"/>
      <c r="M12" s="20"/>
      <c r="N12" s="32"/>
      <c r="O12" s="20"/>
      <c r="P12" s="20"/>
      <c r="Q12" s="32"/>
    </row>
    <row r="13" spans="1:19">
      <c r="A13" s="5" t="s">
        <v>37</v>
      </c>
      <c r="B13" s="6" t="s">
        <v>15</v>
      </c>
      <c r="C13" s="6">
        <f>C3</f>
        <v>116200</v>
      </c>
      <c r="D13" s="6"/>
      <c r="E13" s="7"/>
      <c r="F13" s="5" t="s">
        <v>37</v>
      </c>
      <c r="G13" s="6" t="s">
        <v>15</v>
      </c>
      <c r="H13" s="10">
        <f>C4</f>
        <v>132500</v>
      </c>
      <c r="I13" s="10"/>
      <c r="K13" s="28">
        <v>5</v>
      </c>
      <c r="L13" s="28" t="s">
        <v>27</v>
      </c>
      <c r="M13" s="28" t="s">
        <v>28</v>
      </c>
      <c r="N13" s="31">
        <v>2500</v>
      </c>
      <c r="O13" s="28" t="s">
        <v>19</v>
      </c>
      <c r="P13" s="28" t="s">
        <v>11</v>
      </c>
      <c r="Q13" s="31">
        <v>2500</v>
      </c>
      <c r="S13" s="30" t="s">
        <v>66</v>
      </c>
    </row>
    <row r="14" spans="1:19">
      <c r="A14" s="5"/>
      <c r="B14" s="6"/>
      <c r="C14" s="6"/>
      <c r="D14" s="6"/>
      <c r="E14" s="7"/>
      <c r="F14" s="8"/>
      <c r="G14" s="9"/>
      <c r="H14" s="10"/>
      <c r="I14" s="10"/>
      <c r="K14" s="20"/>
      <c r="L14" s="20"/>
      <c r="M14" s="20"/>
      <c r="N14" s="32"/>
      <c r="O14" s="20"/>
      <c r="P14" s="20"/>
      <c r="Q14" s="32"/>
    </row>
    <row r="15" spans="1:19">
      <c r="A15" s="5"/>
      <c r="B15" s="6"/>
      <c r="C15" s="6"/>
      <c r="D15" s="6"/>
      <c r="E15" s="7"/>
      <c r="F15" s="8"/>
      <c r="G15" s="9"/>
      <c r="H15" s="10"/>
      <c r="I15" s="10"/>
      <c r="K15" s="28">
        <v>6</v>
      </c>
      <c r="L15" s="28" t="s">
        <v>29</v>
      </c>
      <c r="M15" s="28" t="s">
        <v>24</v>
      </c>
      <c r="N15" s="31">
        <v>23700</v>
      </c>
      <c r="O15" s="28" t="s">
        <v>19</v>
      </c>
      <c r="P15" s="28" t="s">
        <v>8</v>
      </c>
      <c r="Q15" s="31">
        <v>23700</v>
      </c>
      <c r="S15" s="30" t="s">
        <v>66</v>
      </c>
    </row>
    <row r="16" spans="1:19">
      <c r="A16" s="5"/>
      <c r="B16" s="6"/>
      <c r="C16" s="6"/>
      <c r="D16" s="6"/>
      <c r="E16" s="7"/>
      <c r="F16" s="8"/>
      <c r="G16" s="9"/>
      <c r="H16" s="10"/>
      <c r="I16" s="10"/>
      <c r="K16" s="20"/>
      <c r="L16" s="20"/>
      <c r="M16" s="20"/>
      <c r="N16" s="32"/>
      <c r="O16" s="20"/>
      <c r="P16" s="20"/>
      <c r="Q16" s="32"/>
    </row>
    <row r="17" spans="1:19">
      <c r="A17" s="5"/>
      <c r="B17" s="6"/>
      <c r="C17" s="6"/>
      <c r="D17" s="6"/>
      <c r="E17" s="7"/>
      <c r="F17" s="8"/>
      <c r="G17" s="9"/>
      <c r="H17" s="10"/>
      <c r="I17" s="10"/>
      <c r="K17" s="28">
        <v>7</v>
      </c>
      <c r="L17" s="28" t="s">
        <v>30</v>
      </c>
      <c r="M17" s="28" t="s">
        <v>31</v>
      </c>
      <c r="N17" s="31">
        <v>2000</v>
      </c>
      <c r="O17" s="28" t="s">
        <v>19</v>
      </c>
      <c r="P17" s="28" t="s">
        <v>11</v>
      </c>
      <c r="Q17" s="31">
        <v>2400</v>
      </c>
      <c r="S17" s="29" t="s">
        <v>64</v>
      </c>
    </row>
    <row r="18" spans="1:19">
      <c r="A18" s="5"/>
      <c r="B18" s="6"/>
      <c r="C18" s="6"/>
      <c r="D18" s="6"/>
      <c r="E18" s="7"/>
      <c r="F18" s="8"/>
      <c r="G18" s="9"/>
      <c r="H18" s="10"/>
      <c r="I18" s="10"/>
      <c r="K18" s="28"/>
      <c r="L18" s="28"/>
      <c r="M18" s="28" t="s">
        <v>18</v>
      </c>
      <c r="N18" s="31">
        <v>400</v>
      </c>
      <c r="O18" s="28"/>
      <c r="P18" s="28"/>
      <c r="Q18" s="31"/>
    </row>
    <row r="20" spans="1:19">
      <c r="A20" s="55" t="s">
        <v>13</v>
      </c>
      <c r="B20" s="56"/>
      <c r="C20" s="56"/>
      <c r="D20" s="57"/>
      <c r="E20" s="1"/>
      <c r="F20" s="55" t="s">
        <v>11</v>
      </c>
      <c r="G20" s="56"/>
      <c r="H20" s="56"/>
      <c r="I20" s="57"/>
      <c r="K20" s="20"/>
      <c r="L20" s="20"/>
      <c r="M20" s="20"/>
      <c r="N20" s="20"/>
      <c r="O20" s="20"/>
      <c r="P20" s="20"/>
      <c r="Q20" s="20"/>
    </row>
    <row r="21" spans="1:19">
      <c r="A21" s="2" t="s">
        <v>0</v>
      </c>
      <c r="B21" s="3" t="s">
        <v>1</v>
      </c>
      <c r="C21" s="3" t="s">
        <v>2</v>
      </c>
      <c r="D21" s="3" t="s">
        <v>3</v>
      </c>
      <c r="E21" s="1"/>
      <c r="F21" s="2" t="s">
        <v>0</v>
      </c>
      <c r="G21" s="3" t="s">
        <v>1</v>
      </c>
      <c r="H21" s="4" t="s">
        <v>2</v>
      </c>
      <c r="I21" s="4" t="s">
        <v>3</v>
      </c>
      <c r="K21" s="20"/>
      <c r="L21" s="20"/>
      <c r="M21" s="20"/>
      <c r="N21" s="20"/>
      <c r="O21" s="20"/>
      <c r="P21" s="20"/>
      <c r="Q21" s="20"/>
    </row>
    <row r="22" spans="1:19">
      <c r="A22" s="5" t="s">
        <v>37</v>
      </c>
      <c r="B22" s="6" t="s">
        <v>15</v>
      </c>
      <c r="C22" s="6">
        <f>C5</f>
        <v>52900</v>
      </c>
      <c r="D22" s="6"/>
      <c r="E22" s="7"/>
      <c r="F22" s="5" t="s">
        <v>37</v>
      </c>
      <c r="G22" s="6" t="s">
        <v>15</v>
      </c>
      <c r="H22" s="10">
        <f>C6</f>
        <v>6700</v>
      </c>
      <c r="I22" s="10"/>
      <c r="K22" s="34" t="s">
        <v>67</v>
      </c>
      <c r="L22" s="34" t="s">
        <v>68</v>
      </c>
      <c r="M22" s="20"/>
      <c r="N22" s="20"/>
      <c r="O22" s="20"/>
      <c r="P22" s="20"/>
      <c r="Q22" s="20"/>
      <c r="R22" s="20"/>
    </row>
    <row r="23" spans="1:19">
      <c r="A23" s="18" t="s">
        <v>20</v>
      </c>
      <c r="B23" s="19" t="s">
        <v>48</v>
      </c>
      <c r="C23" s="19">
        <f>N6</f>
        <v>53400</v>
      </c>
      <c r="D23" s="19"/>
      <c r="E23" s="23"/>
      <c r="F23" s="24" t="s">
        <v>23</v>
      </c>
      <c r="G23" s="25" t="s">
        <v>24</v>
      </c>
      <c r="H23" s="26"/>
      <c r="I23" s="26">
        <f>Q9</f>
        <v>1000</v>
      </c>
      <c r="K23" s="20"/>
      <c r="L23" s="20"/>
      <c r="M23" s="20"/>
      <c r="N23" s="20"/>
      <c r="O23" s="20"/>
      <c r="P23" s="20"/>
      <c r="Q23" s="20"/>
      <c r="R23" s="20"/>
    </row>
    <row r="24" spans="1:19">
      <c r="A24" s="18" t="s">
        <v>29</v>
      </c>
      <c r="B24" s="19" t="s">
        <v>24</v>
      </c>
      <c r="C24" s="19"/>
      <c r="D24" s="19">
        <f>Q15</f>
        <v>23700</v>
      </c>
      <c r="E24" s="23"/>
      <c r="F24" s="24" t="s">
        <v>25</v>
      </c>
      <c r="G24" s="25" t="s">
        <v>28</v>
      </c>
      <c r="H24" s="26"/>
      <c r="I24" s="26">
        <f>Q13</f>
        <v>2500</v>
      </c>
      <c r="K24" s="20" t="s">
        <v>69</v>
      </c>
      <c r="L24" s="20" t="s">
        <v>70</v>
      </c>
      <c r="M24" s="20"/>
      <c r="N24" s="20"/>
      <c r="O24" s="20"/>
      <c r="P24" s="20"/>
      <c r="Q24" s="20"/>
      <c r="R24" s="20"/>
    </row>
    <row r="25" spans="1:19">
      <c r="A25" s="18"/>
      <c r="B25" s="19"/>
      <c r="C25" s="19"/>
      <c r="D25" s="19"/>
      <c r="E25" s="23"/>
      <c r="F25" s="24" t="s">
        <v>30</v>
      </c>
      <c r="G25" s="25" t="s">
        <v>52</v>
      </c>
      <c r="H25" s="26"/>
      <c r="I25" s="26">
        <f>Q17</f>
        <v>2400</v>
      </c>
      <c r="K25" s="20"/>
      <c r="L25" s="20"/>
      <c r="M25" s="20"/>
      <c r="N25" s="20"/>
      <c r="O25" s="20"/>
      <c r="P25" s="20"/>
      <c r="Q25" s="20"/>
    </row>
    <row r="26" spans="1:19">
      <c r="A26" s="5"/>
      <c r="B26" s="6"/>
      <c r="C26" s="6"/>
      <c r="D26" s="6"/>
      <c r="E26" s="7"/>
      <c r="F26" s="8"/>
      <c r="G26" s="9"/>
      <c r="H26" s="10"/>
      <c r="I26" s="10"/>
      <c r="K26" s="34" t="s">
        <v>71</v>
      </c>
      <c r="L26" s="34" t="s">
        <v>72</v>
      </c>
      <c r="M26" s="34"/>
      <c r="N26" s="34"/>
      <c r="O26" s="34"/>
      <c r="P26" s="34"/>
      <c r="Q26" s="34"/>
      <c r="R26" s="34"/>
      <c r="S26" s="34"/>
    </row>
    <row r="27" spans="1:19">
      <c r="A27" s="12"/>
      <c r="B27" s="12"/>
      <c r="C27" s="12"/>
      <c r="D27" s="12"/>
      <c r="E27" s="12"/>
      <c r="F27" s="12"/>
      <c r="G27" s="12"/>
      <c r="H27" s="12"/>
      <c r="I27" s="12"/>
    </row>
    <row r="28" spans="1:19">
      <c r="A28" s="58" t="s">
        <v>14</v>
      </c>
      <c r="B28" s="59"/>
      <c r="C28" s="59"/>
      <c r="D28" s="60"/>
      <c r="E28" s="1"/>
      <c r="F28" s="58" t="s">
        <v>9</v>
      </c>
      <c r="G28" s="59"/>
      <c r="H28" s="59"/>
      <c r="I28" s="60"/>
      <c r="L28" t="s">
        <v>75</v>
      </c>
    </row>
    <row r="29" spans="1:19">
      <c r="A29" s="2" t="s">
        <v>0</v>
      </c>
      <c r="B29" s="3" t="s">
        <v>1</v>
      </c>
      <c r="C29" s="3" t="s">
        <v>2</v>
      </c>
      <c r="D29" s="3" t="s">
        <v>3</v>
      </c>
      <c r="E29" s="1"/>
      <c r="F29" s="2" t="s">
        <v>0</v>
      </c>
      <c r="G29" s="3" t="s">
        <v>1</v>
      </c>
      <c r="H29" s="4" t="s">
        <v>2</v>
      </c>
      <c r="I29" s="4" t="s">
        <v>3</v>
      </c>
    </row>
    <row r="30" spans="1:19">
      <c r="A30" s="5" t="s">
        <v>37</v>
      </c>
      <c r="B30" s="6" t="s">
        <v>15</v>
      </c>
      <c r="C30" s="6"/>
      <c r="D30" s="6">
        <f>D8</f>
        <v>43200</v>
      </c>
      <c r="E30" s="7"/>
      <c r="F30" s="5" t="s">
        <v>37</v>
      </c>
      <c r="G30" s="6" t="s">
        <v>15</v>
      </c>
      <c r="H30" s="10"/>
      <c r="I30" s="10">
        <f>D7</f>
        <v>265100</v>
      </c>
      <c r="L30" t="s">
        <v>73</v>
      </c>
    </row>
    <row r="31" spans="1:19">
      <c r="A31" s="18" t="s">
        <v>16</v>
      </c>
      <c r="B31" s="19" t="s">
        <v>47</v>
      </c>
      <c r="C31" s="19"/>
      <c r="D31" s="19">
        <f>Q3</f>
        <v>31560</v>
      </c>
      <c r="E31" s="7"/>
      <c r="F31" s="8"/>
      <c r="G31" s="9"/>
      <c r="H31" s="10"/>
      <c r="I31" s="10"/>
    </row>
    <row r="32" spans="1:19">
      <c r="A32" s="5"/>
      <c r="B32" s="6"/>
      <c r="C32" s="6"/>
      <c r="D32" s="6"/>
      <c r="E32" s="7"/>
      <c r="F32" s="8"/>
      <c r="G32" s="9"/>
      <c r="H32" s="10"/>
      <c r="I32" s="10"/>
      <c r="L32" t="s">
        <v>74</v>
      </c>
    </row>
    <row r="33" spans="1:12">
      <c r="A33" s="12"/>
      <c r="B33" s="12"/>
      <c r="C33" s="12"/>
      <c r="D33" s="12"/>
      <c r="E33" s="12"/>
      <c r="F33" s="12"/>
      <c r="G33" s="12"/>
      <c r="H33" s="12"/>
      <c r="I33" s="12"/>
    </row>
    <row r="34" spans="1:12">
      <c r="A34" s="61" t="s">
        <v>36</v>
      </c>
      <c r="B34" s="62"/>
      <c r="C34" s="62"/>
      <c r="D34" s="63"/>
      <c r="E34" s="7"/>
      <c r="F34" s="64" t="s">
        <v>21</v>
      </c>
      <c r="G34" s="65"/>
      <c r="H34" s="65"/>
      <c r="I34" s="66"/>
      <c r="L34" t="s">
        <v>76</v>
      </c>
    </row>
    <row r="35" spans="1:12">
      <c r="A35" s="13" t="s">
        <v>0</v>
      </c>
      <c r="B35" s="14" t="s">
        <v>1</v>
      </c>
      <c r="C35" s="14" t="s">
        <v>2</v>
      </c>
      <c r="D35" s="14" t="s">
        <v>3</v>
      </c>
      <c r="E35" s="7"/>
      <c r="F35" s="13" t="s">
        <v>0</v>
      </c>
      <c r="G35" s="14" t="s">
        <v>1</v>
      </c>
      <c r="H35" s="15" t="s">
        <v>2</v>
      </c>
      <c r="I35" s="15" t="s">
        <v>3</v>
      </c>
    </row>
    <row r="36" spans="1:12">
      <c r="A36" s="18" t="s">
        <v>16</v>
      </c>
      <c r="B36" s="19" t="s">
        <v>46</v>
      </c>
      <c r="C36" s="19">
        <f>N3</f>
        <v>26300</v>
      </c>
      <c r="D36" s="19"/>
      <c r="E36" s="23"/>
      <c r="F36" s="24" t="s">
        <v>20</v>
      </c>
      <c r="G36" s="25" t="s">
        <v>49</v>
      </c>
      <c r="H36" s="26"/>
      <c r="I36" s="26">
        <f>Q6</f>
        <v>44500</v>
      </c>
      <c r="J36" t="s">
        <v>45</v>
      </c>
      <c r="K36" t="s">
        <v>77</v>
      </c>
      <c r="L36" t="s">
        <v>86</v>
      </c>
    </row>
    <row r="37" spans="1:12">
      <c r="A37" s="5"/>
      <c r="B37" s="6"/>
      <c r="C37" s="6"/>
      <c r="D37" s="6"/>
      <c r="E37" s="7"/>
      <c r="F37" s="8"/>
      <c r="G37" s="9"/>
      <c r="H37" s="10"/>
      <c r="I37" s="10"/>
    </row>
    <row r="39" spans="1:12">
      <c r="A39" s="67" t="s">
        <v>38</v>
      </c>
      <c r="B39" s="68"/>
      <c r="C39" s="68"/>
      <c r="D39" s="69"/>
      <c r="E39" s="1"/>
      <c r="F39" s="55" t="s">
        <v>40</v>
      </c>
      <c r="G39" s="56"/>
      <c r="H39" s="56"/>
      <c r="I39" s="57"/>
    </row>
    <row r="40" spans="1:12">
      <c r="A40" s="2" t="s">
        <v>0</v>
      </c>
      <c r="B40" s="3" t="s">
        <v>1</v>
      </c>
      <c r="C40" s="3" t="s">
        <v>2</v>
      </c>
      <c r="D40" s="3" t="s">
        <v>3</v>
      </c>
      <c r="E40" s="1"/>
      <c r="F40" s="2" t="s">
        <v>0</v>
      </c>
      <c r="G40" s="3" t="s">
        <v>1</v>
      </c>
      <c r="H40" s="4" t="s">
        <v>2</v>
      </c>
      <c r="I40" s="4" t="s">
        <v>3</v>
      </c>
    </row>
    <row r="41" spans="1:12">
      <c r="A41" s="18" t="s">
        <v>25</v>
      </c>
      <c r="B41" s="19" t="s">
        <v>24</v>
      </c>
      <c r="C41" s="19">
        <f>N11</f>
        <v>300</v>
      </c>
      <c r="D41" s="19"/>
      <c r="E41" s="23"/>
      <c r="F41" s="24" t="s">
        <v>16</v>
      </c>
      <c r="G41" s="25" t="s">
        <v>46</v>
      </c>
      <c r="H41" s="26">
        <f>N4</f>
        <v>5260</v>
      </c>
      <c r="I41" s="26"/>
    </row>
    <row r="42" spans="1:12">
      <c r="A42" s="18"/>
      <c r="B42" s="19"/>
      <c r="C42" s="19"/>
      <c r="D42" s="19"/>
      <c r="E42" s="23"/>
      <c r="F42" s="24" t="s">
        <v>30</v>
      </c>
      <c r="G42" s="25" t="s">
        <v>11</v>
      </c>
      <c r="H42" s="26">
        <f>N18</f>
        <v>400</v>
      </c>
      <c r="I42" s="26"/>
    </row>
    <row r="43" spans="1:12">
      <c r="A43" s="5"/>
      <c r="B43" s="6"/>
      <c r="C43" s="6"/>
      <c r="D43" s="6"/>
      <c r="E43" s="7"/>
      <c r="F43" s="8"/>
      <c r="G43" s="9"/>
      <c r="H43" s="10"/>
      <c r="I43" s="10"/>
    </row>
    <row r="45" spans="1:12">
      <c r="A45" s="67" t="s">
        <v>39</v>
      </c>
      <c r="B45" s="68"/>
      <c r="C45" s="68"/>
      <c r="D45" s="69"/>
      <c r="E45" s="1"/>
      <c r="F45" s="58" t="s">
        <v>22</v>
      </c>
      <c r="G45" s="59"/>
      <c r="H45" s="59"/>
      <c r="I45" s="60"/>
    </row>
    <row r="46" spans="1:12">
      <c r="A46" s="2" t="s">
        <v>0</v>
      </c>
      <c r="B46" s="3" t="s">
        <v>1</v>
      </c>
      <c r="C46" s="3" t="s">
        <v>2</v>
      </c>
      <c r="D46" s="3" t="s">
        <v>3</v>
      </c>
      <c r="E46" s="1"/>
      <c r="F46" s="2" t="s">
        <v>0</v>
      </c>
      <c r="G46" s="3" t="s">
        <v>1</v>
      </c>
      <c r="H46" s="4" t="s">
        <v>2</v>
      </c>
      <c r="I46" s="4" t="s">
        <v>3</v>
      </c>
    </row>
    <row r="47" spans="1:12">
      <c r="A47" s="18" t="s">
        <v>30</v>
      </c>
      <c r="B47" s="19" t="s">
        <v>11</v>
      </c>
      <c r="C47" s="19">
        <f>N17</f>
        <v>2000</v>
      </c>
      <c r="D47" s="19"/>
      <c r="E47" s="23"/>
      <c r="F47" s="24" t="s">
        <v>20</v>
      </c>
      <c r="G47" s="25" t="s">
        <v>49</v>
      </c>
      <c r="H47" s="26"/>
      <c r="I47" s="26">
        <f>Q7</f>
        <v>8900</v>
      </c>
    </row>
    <row r="48" spans="1:12">
      <c r="A48" s="5"/>
      <c r="B48" s="6"/>
      <c r="C48" s="6"/>
      <c r="D48" s="6"/>
      <c r="E48" s="7"/>
      <c r="F48" s="8"/>
      <c r="G48" s="9"/>
      <c r="H48" s="10"/>
      <c r="I48" s="10"/>
    </row>
    <row r="50" spans="1:9">
      <c r="A50" s="55" t="s">
        <v>24</v>
      </c>
      <c r="B50" s="56"/>
      <c r="C50" s="56"/>
      <c r="D50" s="57"/>
    </row>
    <row r="51" spans="1:9">
      <c r="A51" s="2" t="s">
        <v>0</v>
      </c>
      <c r="B51" s="3" t="s">
        <v>1</v>
      </c>
      <c r="C51" s="4" t="s">
        <v>2</v>
      </c>
      <c r="D51" s="4" t="s">
        <v>3</v>
      </c>
    </row>
    <row r="52" spans="1:9">
      <c r="A52" s="24" t="s">
        <v>23</v>
      </c>
      <c r="B52" s="25" t="s">
        <v>11</v>
      </c>
      <c r="C52" s="26">
        <f>N9</f>
        <v>1000</v>
      </c>
      <c r="D52" s="26"/>
    </row>
    <row r="53" spans="1:9">
      <c r="A53" s="24" t="s">
        <v>25</v>
      </c>
      <c r="B53" s="25" t="s">
        <v>50</v>
      </c>
      <c r="C53" s="26"/>
      <c r="D53" s="26">
        <v>300</v>
      </c>
    </row>
    <row r="54" spans="1:9">
      <c r="A54" s="24" t="s">
        <v>29</v>
      </c>
      <c r="B54" s="25" t="s">
        <v>51</v>
      </c>
      <c r="C54" s="26">
        <f>N15</f>
        <v>23700</v>
      </c>
      <c r="D54" s="26"/>
    </row>
    <row r="55" spans="1:9">
      <c r="A55" s="24"/>
      <c r="B55" s="25"/>
      <c r="C55" s="26"/>
      <c r="D55" s="26"/>
    </row>
    <row r="59" spans="1:9">
      <c r="A59" s="58" t="s">
        <v>41</v>
      </c>
      <c r="B59" s="59"/>
      <c r="C59" s="59"/>
      <c r="D59" s="60"/>
      <c r="E59" s="1"/>
      <c r="F59" s="58" t="s">
        <v>28</v>
      </c>
      <c r="G59" s="59"/>
      <c r="H59" s="59"/>
      <c r="I59" s="60"/>
    </row>
    <row r="60" spans="1:9">
      <c r="A60" s="2" t="s">
        <v>0</v>
      </c>
      <c r="B60" s="3" t="s">
        <v>1</v>
      </c>
      <c r="C60" s="4" t="s">
        <v>2</v>
      </c>
      <c r="D60" s="4" t="s">
        <v>3</v>
      </c>
      <c r="E60" s="1"/>
      <c r="F60" s="2" t="s">
        <v>0</v>
      </c>
      <c r="G60" s="3" t="s">
        <v>1</v>
      </c>
      <c r="H60" s="4" t="s">
        <v>2</v>
      </c>
      <c r="I60" s="4" t="s">
        <v>3</v>
      </c>
    </row>
    <row r="61" spans="1:9">
      <c r="A61" s="8"/>
      <c r="B61" s="9"/>
      <c r="C61" s="10"/>
      <c r="D61" s="10"/>
      <c r="E61" s="7"/>
      <c r="F61" s="24" t="s">
        <v>27</v>
      </c>
      <c r="G61" s="25" t="s">
        <v>11</v>
      </c>
      <c r="H61" s="26">
        <v>2500</v>
      </c>
      <c r="I61" s="26"/>
    </row>
    <row r="62" spans="1:9">
      <c r="A62" s="8"/>
      <c r="B62" s="9"/>
      <c r="C62" s="10"/>
      <c r="D62" s="10"/>
      <c r="E62" s="7"/>
      <c r="F62" s="8"/>
      <c r="G62" s="9"/>
      <c r="H62" s="10"/>
      <c r="I62" s="10"/>
    </row>
    <row r="63" spans="1:9">
      <c r="A63" s="8"/>
      <c r="B63" s="9"/>
      <c r="C63" s="10"/>
      <c r="D63" s="10"/>
      <c r="E63" s="7"/>
      <c r="F63" s="8"/>
      <c r="G63" s="9"/>
      <c r="H63" s="10"/>
      <c r="I63" s="10"/>
    </row>
    <row r="65" spans="1:9">
      <c r="A65" s="49" t="s">
        <v>42</v>
      </c>
      <c r="B65" s="50"/>
      <c r="C65" s="50"/>
      <c r="D65" s="51"/>
      <c r="E65" s="1"/>
      <c r="F65" s="49" t="s">
        <v>43</v>
      </c>
      <c r="G65" s="50"/>
      <c r="H65" s="50"/>
      <c r="I65" s="51"/>
    </row>
    <row r="66" spans="1:9">
      <c r="A66" s="2" t="s">
        <v>0</v>
      </c>
      <c r="B66" s="3" t="s">
        <v>1</v>
      </c>
      <c r="C66" s="4" t="s">
        <v>2</v>
      </c>
      <c r="D66" s="4" t="s">
        <v>3</v>
      </c>
      <c r="E66" s="1"/>
      <c r="F66" s="2" t="s">
        <v>0</v>
      </c>
      <c r="G66" s="3" t="s">
        <v>1</v>
      </c>
      <c r="H66" s="4" t="s">
        <v>2</v>
      </c>
      <c r="I66" s="4" t="s">
        <v>3</v>
      </c>
    </row>
    <row r="67" spans="1:9">
      <c r="A67" s="8"/>
      <c r="B67" s="9"/>
      <c r="C67" s="10"/>
      <c r="D67" s="10"/>
      <c r="E67" s="7"/>
      <c r="F67" s="8"/>
      <c r="G67" s="9"/>
      <c r="H67" s="10"/>
      <c r="I67" s="10"/>
    </row>
    <row r="68" spans="1:9">
      <c r="A68" s="8"/>
      <c r="B68" s="9"/>
      <c r="C68" s="10"/>
      <c r="D68" s="10"/>
      <c r="E68" s="7"/>
      <c r="F68" s="8"/>
      <c r="G68" s="9"/>
      <c r="H68" s="10"/>
      <c r="I68" s="10"/>
    </row>
  </sheetData>
  <mergeCells count="19">
    <mergeCell ref="A45:D45"/>
    <mergeCell ref="F45:I45"/>
    <mergeCell ref="A59:D59"/>
    <mergeCell ref="F59:I59"/>
    <mergeCell ref="A65:D65"/>
    <mergeCell ref="F65:I65"/>
    <mergeCell ref="A50:D50"/>
    <mergeCell ref="A28:D28"/>
    <mergeCell ref="F28:I28"/>
    <mergeCell ref="A34:D34"/>
    <mergeCell ref="F34:I34"/>
    <mergeCell ref="A39:D39"/>
    <mergeCell ref="F39:I39"/>
    <mergeCell ref="A1:D1"/>
    <mergeCell ref="F1:I1"/>
    <mergeCell ref="A11:D11"/>
    <mergeCell ref="F11:I11"/>
    <mergeCell ref="A20:D20"/>
    <mergeCell ref="F20:I20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zoomScale="75" zoomScaleNormal="75" zoomScalePageLayoutView="75" workbookViewId="0">
      <selection activeCell="G23" sqref="G23"/>
    </sheetView>
  </sheetViews>
  <sheetFormatPr baseColWidth="10" defaultRowHeight="15" x14ac:dyDescent="0"/>
  <cols>
    <col min="3" max="3" width="12.5" customWidth="1"/>
    <col min="4" max="4" width="13.1640625" customWidth="1"/>
    <col min="8" max="8" width="12.33203125" customWidth="1"/>
    <col min="9" max="9" width="12.83203125" customWidth="1"/>
  </cols>
  <sheetData>
    <row r="1" spans="1:17">
      <c r="A1" s="49" t="s">
        <v>4</v>
      </c>
      <c r="B1" s="50"/>
      <c r="C1" s="50"/>
      <c r="D1" s="51"/>
      <c r="E1" s="1"/>
      <c r="F1" s="49" t="s">
        <v>44</v>
      </c>
      <c r="G1" s="50"/>
      <c r="H1" s="50"/>
      <c r="I1" s="51"/>
    </row>
    <row r="2" spans="1:17">
      <c r="A2" s="2" t="s">
        <v>0</v>
      </c>
      <c r="B2" s="3" t="s">
        <v>1</v>
      </c>
      <c r="C2" s="3" t="s">
        <v>2</v>
      </c>
      <c r="D2" s="3" t="s">
        <v>3</v>
      </c>
      <c r="E2" s="1"/>
      <c r="F2" s="2" t="s">
        <v>0</v>
      </c>
      <c r="G2" s="3" t="s">
        <v>1</v>
      </c>
      <c r="H2" s="4" t="s">
        <v>2</v>
      </c>
      <c r="I2" s="4" t="s">
        <v>3</v>
      </c>
    </row>
    <row r="3" spans="1:17">
      <c r="A3" s="5" t="s">
        <v>5</v>
      </c>
      <c r="B3" s="6" t="s">
        <v>6</v>
      </c>
      <c r="C3" s="6">
        <v>116200</v>
      </c>
      <c r="D3" s="6"/>
      <c r="E3" s="7"/>
      <c r="F3" s="5" t="s">
        <v>5</v>
      </c>
      <c r="G3" s="6" t="s">
        <v>6</v>
      </c>
      <c r="H3" s="6"/>
      <c r="I3" s="6">
        <v>116200</v>
      </c>
      <c r="K3">
        <v>1</v>
      </c>
      <c r="L3" t="s">
        <v>16</v>
      </c>
      <c r="M3" t="s">
        <v>17</v>
      </c>
      <c r="N3">
        <v>26300</v>
      </c>
      <c r="O3" t="s">
        <v>19</v>
      </c>
      <c r="P3" t="s">
        <v>10</v>
      </c>
      <c r="Q3">
        <f>N3+N4</f>
        <v>31560</v>
      </c>
    </row>
    <row r="4" spans="1:17">
      <c r="A4" s="5"/>
      <c r="B4" s="6" t="s">
        <v>7</v>
      </c>
      <c r="C4" s="6">
        <v>132500</v>
      </c>
      <c r="D4" s="6"/>
      <c r="E4" s="7"/>
      <c r="F4" s="5"/>
      <c r="G4" s="6" t="s">
        <v>7</v>
      </c>
      <c r="H4" s="6"/>
      <c r="I4" s="6">
        <v>132500</v>
      </c>
      <c r="M4" t="s">
        <v>18</v>
      </c>
      <c r="N4">
        <f>N3/5</f>
        <v>5260</v>
      </c>
    </row>
    <row r="5" spans="1:17">
      <c r="A5" s="5"/>
      <c r="B5" s="6" t="s">
        <v>8</v>
      </c>
      <c r="C5" s="6">
        <v>52900</v>
      </c>
      <c r="D5" s="6"/>
      <c r="E5" s="7"/>
      <c r="F5" s="5"/>
      <c r="G5" s="6" t="s">
        <v>8</v>
      </c>
      <c r="H5" s="6"/>
      <c r="I5" s="6">
        <v>52900</v>
      </c>
    </row>
    <row r="6" spans="1:17">
      <c r="A6" s="5"/>
      <c r="B6" s="6" t="s">
        <v>11</v>
      </c>
      <c r="C6" s="6">
        <v>6700</v>
      </c>
      <c r="D6" s="6"/>
      <c r="E6" s="7"/>
      <c r="F6" s="5"/>
      <c r="G6" s="6" t="s">
        <v>11</v>
      </c>
      <c r="H6" s="6"/>
      <c r="I6" s="6">
        <v>6700</v>
      </c>
      <c r="K6">
        <v>2</v>
      </c>
      <c r="L6" t="s">
        <v>20</v>
      </c>
      <c r="M6" t="s">
        <v>8</v>
      </c>
      <c r="N6">
        <f>44500*1.2</f>
        <v>53400</v>
      </c>
      <c r="O6" t="s">
        <v>19</v>
      </c>
      <c r="P6" t="s">
        <v>21</v>
      </c>
      <c r="Q6">
        <v>44500</v>
      </c>
    </row>
    <row r="7" spans="1:17">
      <c r="A7" s="5"/>
      <c r="B7" s="6" t="s">
        <v>9</v>
      </c>
      <c r="C7" s="6"/>
      <c r="D7" s="6">
        <v>265100</v>
      </c>
      <c r="E7" s="7"/>
      <c r="F7" s="5"/>
      <c r="G7" s="6" t="s">
        <v>9</v>
      </c>
      <c r="H7" s="6">
        <v>265100</v>
      </c>
      <c r="I7" s="6"/>
      <c r="P7" t="s">
        <v>22</v>
      </c>
      <c r="Q7">
        <f>Q6/5</f>
        <v>8900</v>
      </c>
    </row>
    <row r="8" spans="1:17">
      <c r="A8" s="5"/>
      <c r="B8" s="6" t="s">
        <v>10</v>
      </c>
      <c r="C8" s="6"/>
      <c r="D8" s="6">
        <v>43200</v>
      </c>
      <c r="E8" s="7"/>
      <c r="F8" s="5"/>
      <c r="G8" s="6" t="s">
        <v>10</v>
      </c>
      <c r="H8" s="6">
        <v>43200</v>
      </c>
      <c r="I8" s="6"/>
    </row>
    <row r="9" spans="1:17">
      <c r="A9" s="5"/>
      <c r="B9" s="6"/>
      <c r="C9" s="6">
        <f>SUM(C3:C8)</f>
        <v>308300</v>
      </c>
      <c r="D9" s="6">
        <f>SUM(D3:D8)</f>
        <v>308300</v>
      </c>
      <c r="E9" s="7"/>
      <c r="F9" s="5"/>
      <c r="G9" s="6"/>
      <c r="H9" s="6">
        <f>SUM(H3:H8)</f>
        <v>308300</v>
      </c>
      <c r="I9" s="6">
        <f>SUM(I3:I8)</f>
        <v>308300</v>
      </c>
      <c r="K9">
        <v>3</v>
      </c>
      <c r="L9" t="s">
        <v>23</v>
      </c>
      <c r="M9" t="s">
        <v>24</v>
      </c>
      <c r="N9">
        <v>1000</v>
      </c>
      <c r="O9" t="s">
        <v>19</v>
      </c>
      <c r="P9" t="s">
        <v>11</v>
      </c>
      <c r="Q9">
        <v>1000</v>
      </c>
    </row>
    <row r="10" spans="1:17">
      <c r="A10" s="12"/>
      <c r="B10" s="12"/>
      <c r="C10" s="12"/>
      <c r="D10" s="12"/>
      <c r="E10" s="12"/>
      <c r="F10" s="12"/>
      <c r="G10" s="12"/>
      <c r="H10" s="12"/>
      <c r="I10" s="12"/>
      <c r="J10" t="s">
        <v>45</v>
      </c>
    </row>
    <row r="11" spans="1:17">
      <c r="A11" s="52" t="s">
        <v>12</v>
      </c>
      <c r="B11" s="53"/>
      <c r="C11" s="53"/>
      <c r="D11" s="54"/>
      <c r="E11" s="7"/>
      <c r="F11" s="52" t="s">
        <v>7</v>
      </c>
      <c r="G11" s="53"/>
      <c r="H11" s="53"/>
      <c r="I11" s="54"/>
      <c r="K11">
        <v>4</v>
      </c>
      <c r="L11" t="s">
        <v>25</v>
      </c>
      <c r="M11" t="s">
        <v>26</v>
      </c>
      <c r="N11">
        <v>300</v>
      </c>
      <c r="O11" t="s">
        <v>19</v>
      </c>
      <c r="P11" t="s">
        <v>24</v>
      </c>
      <c r="Q11">
        <v>300</v>
      </c>
    </row>
    <row r="12" spans="1:17">
      <c r="A12" s="13" t="s">
        <v>0</v>
      </c>
      <c r="B12" s="14" t="s">
        <v>1</v>
      </c>
      <c r="C12" s="14" t="s">
        <v>2</v>
      </c>
      <c r="D12" s="14" t="s">
        <v>3</v>
      </c>
      <c r="E12" s="7"/>
      <c r="F12" s="13" t="s">
        <v>0</v>
      </c>
      <c r="G12" s="14" t="s">
        <v>1</v>
      </c>
      <c r="H12" s="15" t="s">
        <v>2</v>
      </c>
      <c r="I12" s="15" t="s">
        <v>3</v>
      </c>
    </row>
    <row r="13" spans="1:17">
      <c r="A13" s="5" t="s">
        <v>37</v>
      </c>
      <c r="B13" s="6" t="s">
        <v>15</v>
      </c>
      <c r="C13" s="6">
        <f>C3</f>
        <v>116200</v>
      </c>
      <c r="D13" s="6"/>
      <c r="E13" s="7"/>
      <c r="F13" s="5" t="s">
        <v>37</v>
      </c>
      <c r="G13" s="6" t="s">
        <v>15</v>
      </c>
      <c r="H13" s="10">
        <f>C4</f>
        <v>132500</v>
      </c>
      <c r="I13" s="10"/>
      <c r="K13">
        <v>5</v>
      </c>
      <c r="L13" t="s">
        <v>27</v>
      </c>
      <c r="M13" t="s">
        <v>28</v>
      </c>
      <c r="N13">
        <v>2500</v>
      </c>
      <c r="O13" t="s">
        <v>19</v>
      </c>
      <c r="P13" t="s">
        <v>11</v>
      </c>
      <c r="Q13">
        <v>2500</v>
      </c>
    </row>
    <row r="14" spans="1:17">
      <c r="A14" s="5"/>
      <c r="B14" s="6"/>
      <c r="C14" s="6"/>
      <c r="D14" s="6"/>
      <c r="E14" s="7"/>
      <c r="F14" s="24" t="s">
        <v>32</v>
      </c>
      <c r="G14" s="25" t="s">
        <v>53</v>
      </c>
      <c r="H14" s="26"/>
      <c r="I14" s="26">
        <f>Q25</f>
        <v>16500</v>
      </c>
    </row>
    <row r="15" spans="1:17">
      <c r="A15" s="5"/>
      <c r="B15" s="6"/>
      <c r="C15" s="6"/>
      <c r="D15" s="6"/>
      <c r="E15" s="7"/>
      <c r="F15" s="8"/>
      <c r="G15" s="9"/>
      <c r="H15" s="10"/>
      <c r="I15" s="10"/>
      <c r="K15">
        <v>6</v>
      </c>
      <c r="L15" t="s">
        <v>29</v>
      </c>
      <c r="M15" t="s">
        <v>24</v>
      </c>
      <c r="N15">
        <v>23700</v>
      </c>
      <c r="O15" t="s">
        <v>19</v>
      </c>
      <c r="P15" t="s">
        <v>8</v>
      </c>
      <c r="Q15">
        <v>23700</v>
      </c>
    </row>
    <row r="16" spans="1:17">
      <c r="A16" s="5"/>
      <c r="B16" s="6"/>
      <c r="C16" s="6"/>
      <c r="D16" s="6"/>
      <c r="E16" s="7"/>
      <c r="F16" s="8"/>
      <c r="G16" s="9"/>
      <c r="H16" s="10"/>
      <c r="I16" s="10"/>
      <c r="J16" t="s">
        <v>45</v>
      </c>
    </row>
    <row r="17" spans="1:21">
      <c r="A17" s="5"/>
      <c r="B17" s="6"/>
      <c r="C17" s="6"/>
      <c r="D17" s="6"/>
      <c r="E17" s="7"/>
      <c r="F17" s="8"/>
      <c r="G17" s="9"/>
      <c r="H17" s="10"/>
      <c r="I17" s="10"/>
      <c r="K17">
        <v>7</v>
      </c>
      <c r="L17" t="s">
        <v>30</v>
      </c>
      <c r="M17" t="s">
        <v>31</v>
      </c>
      <c r="N17">
        <v>2000</v>
      </c>
      <c r="O17" t="s">
        <v>19</v>
      </c>
      <c r="P17" t="s">
        <v>11</v>
      </c>
      <c r="Q17">
        <v>2400</v>
      </c>
    </row>
    <row r="18" spans="1:21">
      <c r="A18" s="5"/>
      <c r="B18" s="6"/>
      <c r="C18" s="6"/>
      <c r="D18" s="6"/>
      <c r="E18" s="7"/>
      <c r="F18" s="8"/>
      <c r="G18" s="9"/>
      <c r="H18" s="10"/>
      <c r="I18" s="10"/>
      <c r="M18" t="s">
        <v>18</v>
      </c>
      <c r="N18">
        <v>400</v>
      </c>
    </row>
    <row r="20" spans="1:21">
      <c r="A20" s="55" t="s">
        <v>13</v>
      </c>
      <c r="B20" s="56"/>
      <c r="C20" s="56"/>
      <c r="D20" s="57"/>
      <c r="E20" s="1"/>
      <c r="F20" s="55" t="s">
        <v>11</v>
      </c>
      <c r="G20" s="56"/>
      <c r="H20" s="56"/>
      <c r="I20" s="57"/>
    </row>
    <row r="21" spans="1:21">
      <c r="A21" s="2" t="s">
        <v>0</v>
      </c>
      <c r="B21" s="3" t="s">
        <v>1</v>
      </c>
      <c r="C21" s="3" t="s">
        <v>2</v>
      </c>
      <c r="D21" s="3" t="s">
        <v>3</v>
      </c>
      <c r="E21" s="1"/>
      <c r="F21" s="2" t="s">
        <v>0</v>
      </c>
      <c r="G21" s="3" t="s">
        <v>1</v>
      </c>
      <c r="H21" s="4" t="s">
        <v>2</v>
      </c>
      <c r="I21" s="4" t="s">
        <v>3</v>
      </c>
      <c r="K21" s="20">
        <v>8</v>
      </c>
      <c r="L21" s="20" t="s">
        <v>32</v>
      </c>
      <c r="M21" s="20" t="s">
        <v>33</v>
      </c>
      <c r="N21" s="20">
        <v>116000</v>
      </c>
      <c r="O21" s="20"/>
      <c r="P21" s="20"/>
      <c r="Q21" s="20"/>
    </row>
    <row r="22" spans="1:21">
      <c r="A22" s="5" t="s">
        <v>37</v>
      </c>
      <c r="B22" s="6" t="s">
        <v>15</v>
      </c>
      <c r="C22" s="6">
        <f>C5</f>
        <v>52900</v>
      </c>
      <c r="D22" s="6"/>
      <c r="E22" s="7"/>
      <c r="F22" s="5" t="s">
        <v>37</v>
      </c>
      <c r="G22" s="6" t="s">
        <v>15</v>
      </c>
      <c r="H22" s="10">
        <f>C6</f>
        <v>6700</v>
      </c>
      <c r="I22" s="10"/>
      <c r="K22" s="20"/>
      <c r="L22" s="20"/>
      <c r="M22" s="21" t="s">
        <v>35</v>
      </c>
      <c r="N22" s="22">
        <v>132500</v>
      </c>
      <c r="O22" s="20"/>
      <c r="P22" s="20"/>
      <c r="Q22" s="20"/>
    </row>
    <row r="23" spans="1:21">
      <c r="A23" s="5" t="s">
        <v>20</v>
      </c>
      <c r="B23" s="6" t="s">
        <v>48</v>
      </c>
      <c r="C23" s="6">
        <f>N6</f>
        <v>53400</v>
      </c>
      <c r="D23" s="6"/>
      <c r="E23" s="7"/>
      <c r="F23" s="8" t="s">
        <v>23</v>
      </c>
      <c r="G23" s="9" t="s">
        <v>24</v>
      </c>
      <c r="H23" s="10"/>
      <c r="I23" s="10">
        <f>Q9</f>
        <v>1000</v>
      </c>
      <c r="K23" s="20"/>
      <c r="L23" s="20"/>
      <c r="M23" s="28" t="s">
        <v>34</v>
      </c>
      <c r="N23" s="28">
        <f>N21-N22</f>
        <v>-16500</v>
      </c>
      <c r="O23" s="20"/>
      <c r="P23" s="20"/>
      <c r="Q23" s="20"/>
    </row>
    <row r="24" spans="1:21">
      <c r="A24" s="5" t="s">
        <v>29</v>
      </c>
      <c r="B24" s="6" t="s">
        <v>24</v>
      </c>
      <c r="C24" s="6"/>
      <c r="D24" s="6">
        <f>Q15</f>
        <v>23700</v>
      </c>
      <c r="E24" s="7"/>
      <c r="F24" s="8" t="s">
        <v>25</v>
      </c>
      <c r="G24" s="9" t="s">
        <v>28</v>
      </c>
      <c r="H24" s="10"/>
      <c r="I24" s="10">
        <f>Q13</f>
        <v>2500</v>
      </c>
      <c r="K24" s="20"/>
      <c r="L24" s="20"/>
      <c r="M24" s="20"/>
      <c r="N24" s="20"/>
      <c r="O24" s="20"/>
      <c r="P24" s="20"/>
      <c r="Q24" s="20"/>
    </row>
    <row r="25" spans="1:21">
      <c r="A25" s="5"/>
      <c r="B25" s="6"/>
      <c r="C25" s="6"/>
      <c r="D25" s="6"/>
      <c r="E25" s="7"/>
      <c r="F25" s="8" t="s">
        <v>30</v>
      </c>
      <c r="G25" s="9" t="s">
        <v>52</v>
      </c>
      <c r="H25" s="10"/>
      <c r="I25" s="10">
        <f>Q17</f>
        <v>2400</v>
      </c>
      <c r="K25" s="20"/>
      <c r="L25" s="20"/>
      <c r="M25" s="28" t="s">
        <v>36</v>
      </c>
      <c r="N25" s="28">
        <f>-N23</f>
        <v>16500</v>
      </c>
      <c r="O25" s="28" t="s">
        <v>19</v>
      </c>
      <c r="P25" s="28" t="s">
        <v>7</v>
      </c>
      <c r="Q25" s="28">
        <f>N25</f>
        <v>16500</v>
      </c>
      <c r="S25" s="29" t="s">
        <v>64</v>
      </c>
    </row>
    <row r="26" spans="1:21">
      <c r="A26" s="5"/>
      <c r="B26" s="6"/>
      <c r="C26" s="6"/>
      <c r="D26" s="6"/>
      <c r="E26" s="7"/>
      <c r="F26" s="8"/>
      <c r="G26" s="9"/>
      <c r="H26" s="10"/>
      <c r="I26" s="10"/>
    </row>
    <row r="27" spans="1:21">
      <c r="A27" s="5"/>
      <c r="B27" s="6"/>
      <c r="C27" s="6"/>
      <c r="D27" s="6"/>
      <c r="E27" s="7"/>
      <c r="F27" s="8"/>
      <c r="G27" s="9"/>
      <c r="H27" s="10"/>
      <c r="I27" s="10"/>
    </row>
    <row r="28" spans="1:21">
      <c r="A28" s="12"/>
      <c r="B28" s="12"/>
      <c r="C28" s="12"/>
      <c r="D28" s="12"/>
      <c r="E28" s="12"/>
      <c r="F28" s="12"/>
      <c r="G28" s="12"/>
      <c r="H28" s="12"/>
      <c r="I28" s="12"/>
      <c r="K28" s="20"/>
      <c r="L28" s="20"/>
      <c r="M28" s="20"/>
      <c r="N28" s="20"/>
      <c r="O28" s="20"/>
      <c r="P28" s="20"/>
      <c r="Q28" s="20"/>
      <c r="R28" s="20"/>
      <c r="S28" s="20"/>
    </row>
    <row r="29" spans="1:21">
      <c r="A29" s="58" t="s">
        <v>14</v>
      </c>
      <c r="B29" s="59"/>
      <c r="C29" s="59"/>
      <c r="D29" s="60"/>
      <c r="E29" s="1"/>
      <c r="F29" s="58" t="s">
        <v>9</v>
      </c>
      <c r="G29" s="59"/>
      <c r="H29" s="59"/>
      <c r="I29" s="60"/>
      <c r="K29" s="34" t="s">
        <v>67</v>
      </c>
      <c r="L29" s="34" t="s">
        <v>68</v>
      </c>
      <c r="M29" s="34"/>
      <c r="N29" s="34"/>
      <c r="O29" s="34"/>
      <c r="P29" s="34"/>
      <c r="Q29" s="34"/>
      <c r="R29" s="34"/>
      <c r="S29" s="35"/>
      <c r="T29" s="35"/>
      <c r="U29" s="35"/>
    </row>
    <row r="30" spans="1:21">
      <c r="A30" s="2" t="s">
        <v>0</v>
      </c>
      <c r="B30" s="3" t="s">
        <v>1</v>
      </c>
      <c r="C30" s="3" t="s">
        <v>2</v>
      </c>
      <c r="D30" s="3" t="s">
        <v>3</v>
      </c>
      <c r="E30" s="1"/>
      <c r="F30" s="2" t="s">
        <v>0</v>
      </c>
      <c r="G30" s="3" t="s">
        <v>1</v>
      </c>
      <c r="H30" s="4" t="s">
        <v>2</v>
      </c>
      <c r="I30" s="4" t="s">
        <v>3</v>
      </c>
      <c r="K30" s="34"/>
      <c r="L30" s="34"/>
      <c r="M30" s="34"/>
      <c r="N30" s="34"/>
      <c r="O30" s="34"/>
      <c r="P30" s="34"/>
      <c r="Q30" s="34"/>
      <c r="R30" s="34"/>
      <c r="S30" s="35"/>
      <c r="T30" s="35"/>
      <c r="U30" s="35"/>
    </row>
    <row r="31" spans="1:21">
      <c r="A31" s="5" t="s">
        <v>37</v>
      </c>
      <c r="B31" s="6" t="s">
        <v>15</v>
      </c>
      <c r="C31" s="6"/>
      <c r="D31" s="6">
        <f>D8</f>
        <v>43200</v>
      </c>
      <c r="E31" s="7"/>
      <c r="F31" s="5" t="s">
        <v>37</v>
      </c>
      <c r="G31" s="6" t="s">
        <v>15</v>
      </c>
      <c r="H31" s="10"/>
      <c r="I31" s="10">
        <f>D7</f>
        <v>265100</v>
      </c>
      <c r="K31" s="34" t="s">
        <v>69</v>
      </c>
      <c r="L31" s="34" t="s">
        <v>70</v>
      </c>
      <c r="M31" s="34"/>
      <c r="N31" s="34"/>
      <c r="O31" s="34"/>
      <c r="P31" s="34"/>
      <c r="Q31" s="34"/>
      <c r="R31" s="34"/>
      <c r="S31" s="35"/>
      <c r="T31" s="35"/>
      <c r="U31" s="35"/>
    </row>
    <row r="32" spans="1:21">
      <c r="A32" s="5" t="s">
        <v>16</v>
      </c>
      <c r="B32" s="6" t="s">
        <v>47</v>
      </c>
      <c r="C32" s="6"/>
      <c r="D32" s="6">
        <f>Q3</f>
        <v>31560</v>
      </c>
      <c r="E32" s="7"/>
      <c r="F32" s="8"/>
      <c r="G32" s="9"/>
      <c r="H32" s="10"/>
      <c r="I32" s="10"/>
      <c r="K32" s="20"/>
      <c r="L32" s="20"/>
      <c r="M32" s="20"/>
      <c r="N32" s="20"/>
      <c r="O32" s="20"/>
      <c r="P32" s="20"/>
      <c r="Q32" s="20"/>
      <c r="R32" s="35"/>
      <c r="S32" s="35"/>
      <c r="T32" s="35"/>
      <c r="U32" s="35"/>
    </row>
    <row r="33" spans="1:21">
      <c r="A33" s="5"/>
      <c r="B33" s="6"/>
      <c r="C33" s="6"/>
      <c r="D33" s="6"/>
      <c r="E33" s="7"/>
      <c r="F33" s="8"/>
      <c r="G33" s="9"/>
      <c r="H33" s="10"/>
      <c r="I33" s="10"/>
      <c r="K33" s="20" t="s">
        <v>71</v>
      </c>
      <c r="L33" s="20" t="s">
        <v>72</v>
      </c>
      <c r="M33" s="20"/>
      <c r="N33" s="34"/>
      <c r="O33" s="34"/>
      <c r="P33" s="34"/>
      <c r="Q33" s="34"/>
      <c r="R33" s="34"/>
      <c r="S33" s="34"/>
      <c r="T33" s="35"/>
      <c r="U33" s="35"/>
    </row>
    <row r="34" spans="1:21">
      <c r="A34" s="12"/>
      <c r="B34" s="12"/>
      <c r="C34" s="12"/>
      <c r="D34" s="12"/>
      <c r="E34" s="12"/>
      <c r="F34" s="12"/>
      <c r="G34" s="12"/>
      <c r="H34" s="12"/>
      <c r="I34" s="12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</row>
    <row r="35" spans="1:21">
      <c r="A35" s="61" t="s">
        <v>36</v>
      </c>
      <c r="B35" s="62"/>
      <c r="C35" s="62"/>
      <c r="D35" s="63"/>
      <c r="E35" s="7"/>
      <c r="F35" s="64" t="s">
        <v>21</v>
      </c>
      <c r="G35" s="65"/>
      <c r="H35" s="65"/>
      <c r="I35" s="66"/>
      <c r="K35" s="35"/>
      <c r="L35" s="35" t="s">
        <v>75</v>
      </c>
      <c r="M35" s="35"/>
      <c r="N35" s="35"/>
      <c r="O35" s="35"/>
      <c r="P35" s="35"/>
      <c r="Q35" s="35"/>
      <c r="R35" s="35"/>
      <c r="S35" s="35"/>
      <c r="T35" s="35"/>
      <c r="U35" s="35"/>
    </row>
    <row r="36" spans="1:21">
      <c r="A36" s="13" t="s">
        <v>0</v>
      </c>
      <c r="B36" s="14" t="s">
        <v>1</v>
      </c>
      <c r="C36" s="14" t="s">
        <v>2</v>
      </c>
      <c r="D36" s="14" t="s">
        <v>3</v>
      </c>
      <c r="E36" s="7"/>
      <c r="F36" s="13" t="s">
        <v>0</v>
      </c>
      <c r="G36" s="14" t="s">
        <v>1</v>
      </c>
      <c r="H36" s="15" t="s">
        <v>2</v>
      </c>
      <c r="I36" s="15" t="s">
        <v>3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</row>
    <row r="37" spans="1:21">
      <c r="A37" s="5" t="s">
        <v>16</v>
      </c>
      <c r="B37" s="6" t="s">
        <v>46</v>
      </c>
      <c r="C37" s="6">
        <f>N3</f>
        <v>26300</v>
      </c>
      <c r="D37" s="6"/>
      <c r="E37" s="7"/>
      <c r="F37" s="8" t="s">
        <v>20</v>
      </c>
      <c r="G37" s="9" t="s">
        <v>49</v>
      </c>
      <c r="H37" s="10"/>
      <c r="I37" s="10">
        <f>Q6</f>
        <v>44500</v>
      </c>
      <c r="J37" t="s">
        <v>45</v>
      </c>
      <c r="K37" s="35"/>
      <c r="L37" s="35" t="s">
        <v>73</v>
      </c>
      <c r="M37" s="35"/>
      <c r="N37" s="35"/>
      <c r="O37" s="35"/>
      <c r="P37" s="35"/>
      <c r="Q37" s="35"/>
      <c r="R37" s="35"/>
      <c r="S37" s="35"/>
      <c r="T37" s="35"/>
      <c r="U37" s="35"/>
    </row>
    <row r="38" spans="1:21">
      <c r="A38" s="18" t="s">
        <v>32</v>
      </c>
      <c r="B38" s="19" t="s">
        <v>7</v>
      </c>
      <c r="C38" s="19">
        <f>N25</f>
        <v>16500</v>
      </c>
      <c r="D38" s="19"/>
      <c r="E38" s="7"/>
      <c r="F38" s="8"/>
      <c r="G38" s="9"/>
      <c r="H38" s="10"/>
      <c r="I38" s="10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</row>
    <row r="39" spans="1:21">
      <c r="A39" s="5"/>
      <c r="B39" s="6"/>
      <c r="C39" s="6"/>
      <c r="D39" s="6"/>
      <c r="E39" s="7"/>
      <c r="F39" s="8"/>
      <c r="G39" s="9"/>
      <c r="H39" s="10"/>
      <c r="I39" s="10"/>
      <c r="K39" s="35"/>
      <c r="L39" s="35" t="s">
        <v>74</v>
      </c>
      <c r="M39" s="35"/>
      <c r="N39" s="35"/>
      <c r="O39" s="35"/>
      <c r="P39" s="35"/>
      <c r="Q39" s="35"/>
      <c r="R39" s="35"/>
      <c r="S39" s="35"/>
      <c r="T39" s="35"/>
      <c r="U39" s="35"/>
    </row>
    <row r="40" spans="1:21"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</row>
    <row r="41" spans="1:21">
      <c r="A41" s="67" t="s">
        <v>38</v>
      </c>
      <c r="B41" s="68"/>
      <c r="C41" s="68"/>
      <c r="D41" s="69"/>
      <c r="E41" s="1"/>
      <c r="F41" s="55" t="s">
        <v>40</v>
      </c>
      <c r="G41" s="56"/>
      <c r="H41" s="56"/>
      <c r="I41" s="57"/>
      <c r="K41" s="35"/>
      <c r="L41" s="35" t="s">
        <v>76</v>
      </c>
      <c r="M41" s="35"/>
      <c r="N41" s="35"/>
      <c r="O41" s="35"/>
      <c r="P41" s="35"/>
      <c r="Q41" s="35"/>
      <c r="R41" s="35"/>
      <c r="S41" s="35"/>
      <c r="T41" s="35"/>
      <c r="U41" s="35"/>
    </row>
    <row r="42" spans="1:21">
      <c r="A42" s="2" t="s">
        <v>0</v>
      </c>
      <c r="B42" s="3" t="s">
        <v>1</v>
      </c>
      <c r="C42" s="3" t="s">
        <v>2</v>
      </c>
      <c r="D42" s="3" t="s">
        <v>3</v>
      </c>
      <c r="E42" s="1"/>
      <c r="F42" s="2" t="s">
        <v>0</v>
      </c>
      <c r="G42" s="3" t="s">
        <v>1</v>
      </c>
      <c r="H42" s="4" t="s">
        <v>2</v>
      </c>
      <c r="I42" s="4" t="s">
        <v>3</v>
      </c>
    </row>
    <row r="43" spans="1:21">
      <c r="A43" s="5" t="s">
        <v>25</v>
      </c>
      <c r="B43" s="6" t="s">
        <v>24</v>
      </c>
      <c r="C43" s="6">
        <f>N11</f>
        <v>300</v>
      </c>
      <c r="D43" s="6"/>
      <c r="E43" s="7"/>
      <c r="F43" s="8" t="s">
        <v>16</v>
      </c>
      <c r="G43" s="9" t="s">
        <v>46</v>
      </c>
      <c r="H43" s="10">
        <f>N4</f>
        <v>5260</v>
      </c>
      <c r="I43" s="10"/>
      <c r="K43" t="s">
        <v>77</v>
      </c>
      <c r="L43" t="s">
        <v>86</v>
      </c>
    </row>
    <row r="44" spans="1:21">
      <c r="A44" s="5"/>
      <c r="B44" s="6"/>
      <c r="C44" s="6"/>
      <c r="D44" s="6"/>
      <c r="E44" s="7"/>
      <c r="F44" s="8" t="s">
        <v>30</v>
      </c>
      <c r="G44" s="9" t="s">
        <v>11</v>
      </c>
      <c r="H44" s="10">
        <f>N18</f>
        <v>400</v>
      </c>
      <c r="I44" s="10"/>
    </row>
    <row r="45" spans="1:21">
      <c r="A45" s="5"/>
      <c r="B45" s="6"/>
      <c r="C45" s="6"/>
      <c r="D45" s="6"/>
      <c r="E45" s="7"/>
      <c r="F45" s="8"/>
      <c r="G45" s="9"/>
      <c r="H45" s="10"/>
      <c r="I45" s="10"/>
    </row>
    <row r="46" spans="1:21">
      <c r="A46" s="5"/>
      <c r="B46" s="6"/>
      <c r="C46" s="6"/>
      <c r="D46" s="6"/>
      <c r="E46" s="7"/>
      <c r="F46" s="8"/>
      <c r="G46" s="9"/>
      <c r="H46" s="10"/>
      <c r="I46" s="10"/>
    </row>
    <row r="48" spans="1:21">
      <c r="A48" s="67" t="s">
        <v>39</v>
      </c>
      <c r="B48" s="68"/>
      <c r="C48" s="68"/>
      <c r="D48" s="69"/>
      <c r="E48" s="1"/>
      <c r="F48" s="58" t="s">
        <v>22</v>
      </c>
      <c r="G48" s="59"/>
      <c r="H48" s="59"/>
      <c r="I48" s="60"/>
    </row>
    <row r="49" spans="1:9">
      <c r="A49" s="2" t="s">
        <v>0</v>
      </c>
      <c r="B49" s="3" t="s">
        <v>1</v>
      </c>
      <c r="C49" s="3" t="s">
        <v>2</v>
      </c>
      <c r="D49" s="3" t="s">
        <v>3</v>
      </c>
      <c r="E49" s="1"/>
      <c r="F49" s="2" t="s">
        <v>0</v>
      </c>
      <c r="G49" s="3" t="s">
        <v>1</v>
      </c>
      <c r="H49" s="4" t="s">
        <v>2</v>
      </c>
      <c r="I49" s="4" t="s">
        <v>3</v>
      </c>
    </row>
    <row r="50" spans="1:9">
      <c r="A50" s="5" t="s">
        <v>30</v>
      </c>
      <c r="B50" s="6" t="s">
        <v>11</v>
      </c>
      <c r="C50" s="6">
        <f>N17</f>
        <v>2000</v>
      </c>
      <c r="D50" s="6"/>
      <c r="E50" s="7"/>
      <c r="F50" s="8" t="s">
        <v>20</v>
      </c>
      <c r="G50" s="9" t="s">
        <v>49</v>
      </c>
      <c r="H50" s="10"/>
      <c r="I50" s="10">
        <f>Q7</f>
        <v>8900</v>
      </c>
    </row>
    <row r="51" spans="1:9">
      <c r="A51" s="5"/>
      <c r="B51" s="6"/>
      <c r="C51" s="6"/>
      <c r="D51" s="6"/>
      <c r="E51" s="7"/>
      <c r="F51" s="8"/>
      <c r="G51" s="9"/>
      <c r="H51" s="10"/>
      <c r="I51" s="10"/>
    </row>
    <row r="52" spans="1:9">
      <c r="A52" s="5"/>
      <c r="B52" s="6"/>
      <c r="C52" s="6"/>
      <c r="D52" s="6"/>
      <c r="E52" s="7"/>
      <c r="F52" s="8"/>
      <c r="G52" s="9"/>
      <c r="H52" s="10"/>
      <c r="I52" s="10"/>
    </row>
    <row r="54" spans="1:9">
      <c r="A54" s="55" t="s">
        <v>24</v>
      </c>
      <c r="B54" s="56"/>
      <c r="C54" s="56"/>
      <c r="D54" s="57"/>
    </row>
    <row r="55" spans="1:9">
      <c r="A55" s="2" t="s">
        <v>0</v>
      </c>
      <c r="B55" s="3" t="s">
        <v>1</v>
      </c>
      <c r="C55" s="4" t="s">
        <v>2</v>
      </c>
      <c r="D55" s="4" t="s">
        <v>3</v>
      </c>
    </row>
    <row r="56" spans="1:9">
      <c r="A56" s="8" t="s">
        <v>23</v>
      </c>
      <c r="B56" s="9" t="s">
        <v>11</v>
      </c>
      <c r="C56" s="10">
        <f>N9</f>
        <v>1000</v>
      </c>
      <c r="D56" s="10"/>
    </row>
    <row r="57" spans="1:9">
      <c r="A57" s="8" t="s">
        <v>25</v>
      </c>
      <c r="B57" s="9" t="s">
        <v>50</v>
      </c>
      <c r="C57" s="10"/>
      <c r="D57" s="10">
        <v>300</v>
      </c>
    </row>
    <row r="58" spans="1:9">
      <c r="A58" s="8" t="s">
        <v>29</v>
      </c>
      <c r="B58" s="9" t="s">
        <v>51</v>
      </c>
      <c r="C58" s="10">
        <f>N15</f>
        <v>23700</v>
      </c>
      <c r="D58" s="10"/>
    </row>
    <row r="62" spans="1:9">
      <c r="A62" s="58" t="s">
        <v>41</v>
      </c>
      <c r="B62" s="59"/>
      <c r="C62" s="59"/>
      <c r="D62" s="60"/>
      <c r="E62" s="1"/>
      <c r="F62" s="58" t="s">
        <v>28</v>
      </c>
      <c r="G62" s="59"/>
      <c r="H62" s="59"/>
      <c r="I62" s="60"/>
    </row>
    <row r="63" spans="1:9">
      <c r="A63" s="2" t="s">
        <v>0</v>
      </c>
      <c r="B63" s="3" t="s">
        <v>1</v>
      </c>
      <c r="C63" s="4" t="s">
        <v>2</v>
      </c>
      <c r="D63" s="4" t="s">
        <v>3</v>
      </c>
      <c r="E63" s="1"/>
      <c r="F63" s="2" t="s">
        <v>0</v>
      </c>
      <c r="G63" s="3" t="s">
        <v>1</v>
      </c>
      <c r="H63" s="4" t="s">
        <v>2</v>
      </c>
      <c r="I63" s="4" t="s">
        <v>3</v>
      </c>
    </row>
    <row r="64" spans="1:9">
      <c r="A64" s="8"/>
      <c r="B64" s="9"/>
      <c r="C64" s="10"/>
      <c r="D64" s="10"/>
      <c r="E64" s="7"/>
      <c r="F64" s="8" t="s">
        <v>27</v>
      </c>
      <c r="G64" s="9" t="s">
        <v>11</v>
      </c>
      <c r="H64" s="10">
        <v>2500</v>
      </c>
      <c r="I64" s="10"/>
    </row>
    <row r="65" spans="1:9">
      <c r="A65" s="8"/>
      <c r="B65" s="9"/>
      <c r="C65" s="10"/>
      <c r="D65" s="10"/>
      <c r="E65" s="7"/>
      <c r="F65" s="8"/>
      <c r="G65" s="9"/>
      <c r="H65" s="10"/>
      <c r="I65" s="10"/>
    </row>
    <row r="67" spans="1:9">
      <c r="A67" s="49" t="s">
        <v>42</v>
      </c>
      <c r="B67" s="50"/>
      <c r="C67" s="50"/>
      <c r="D67" s="51"/>
      <c r="E67" s="1"/>
      <c r="F67" s="49" t="s">
        <v>43</v>
      </c>
      <c r="G67" s="50"/>
      <c r="H67" s="50"/>
      <c r="I67" s="51"/>
    </row>
    <row r="68" spans="1:9">
      <c r="A68" s="2" t="s">
        <v>0</v>
      </c>
      <c r="B68" s="3" t="s">
        <v>1</v>
      </c>
      <c r="C68" s="4" t="s">
        <v>2</v>
      </c>
      <c r="D68" s="4" t="s">
        <v>3</v>
      </c>
      <c r="E68" s="1"/>
      <c r="F68" s="2" t="s">
        <v>0</v>
      </c>
      <c r="G68" s="3" t="s">
        <v>1</v>
      </c>
      <c r="H68" s="4" t="s">
        <v>2</v>
      </c>
      <c r="I68" s="4" t="s">
        <v>3</v>
      </c>
    </row>
    <row r="69" spans="1:9">
      <c r="A69" s="8"/>
      <c r="B69" s="9"/>
      <c r="C69" s="10"/>
      <c r="D69" s="10"/>
      <c r="E69" s="7"/>
      <c r="F69" s="8"/>
      <c r="G69" s="9"/>
      <c r="H69" s="10"/>
      <c r="I69" s="10"/>
    </row>
    <row r="70" spans="1:9">
      <c r="A70" s="8"/>
      <c r="B70" s="9"/>
      <c r="C70" s="10"/>
      <c r="D70" s="10"/>
      <c r="E70" s="7"/>
      <c r="F70" s="8"/>
      <c r="G70" s="9"/>
      <c r="H70" s="10"/>
      <c r="I70" s="10"/>
    </row>
    <row r="71" spans="1:9">
      <c r="A71" s="8"/>
      <c r="B71" s="9"/>
      <c r="C71" s="10"/>
      <c r="D71" s="10"/>
      <c r="E71" s="7"/>
      <c r="F71" s="8"/>
      <c r="G71" s="9"/>
      <c r="H71" s="10"/>
      <c r="I71" s="10"/>
    </row>
    <row r="72" spans="1:9">
      <c r="A72" s="8"/>
      <c r="B72" s="9"/>
      <c r="C72" s="10"/>
      <c r="D72" s="10"/>
      <c r="E72" s="7"/>
      <c r="F72" s="8"/>
      <c r="G72" s="9"/>
      <c r="H72" s="10"/>
      <c r="I72" s="10"/>
    </row>
  </sheetData>
  <mergeCells count="19">
    <mergeCell ref="A67:D67"/>
    <mergeCell ref="F67:I67"/>
    <mergeCell ref="A29:D29"/>
    <mergeCell ref="F29:I29"/>
    <mergeCell ref="A35:D35"/>
    <mergeCell ref="F35:I35"/>
    <mergeCell ref="A41:D41"/>
    <mergeCell ref="F41:I41"/>
    <mergeCell ref="A48:D48"/>
    <mergeCell ref="F48:I48"/>
    <mergeCell ref="A54:D54"/>
    <mergeCell ref="A62:D62"/>
    <mergeCell ref="F62:I62"/>
    <mergeCell ref="A1:D1"/>
    <mergeCell ref="F1:I1"/>
    <mergeCell ref="A11:D11"/>
    <mergeCell ref="F11:I11"/>
    <mergeCell ref="A20:D20"/>
    <mergeCell ref="F20:I20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zoomScale="75" zoomScaleNormal="75" zoomScalePageLayoutView="75" workbookViewId="0">
      <selection activeCell="G24" sqref="G24"/>
    </sheetView>
  </sheetViews>
  <sheetFormatPr baseColWidth="10" defaultRowHeight="15" x14ac:dyDescent="0"/>
  <cols>
    <col min="3" max="3" width="13.83203125" customWidth="1"/>
    <col min="4" max="4" width="12.1640625" customWidth="1"/>
    <col min="8" max="8" width="13" customWidth="1"/>
    <col min="9" max="9" width="12.5" customWidth="1"/>
  </cols>
  <sheetData>
    <row r="1" spans="1:17">
      <c r="A1" s="49" t="s">
        <v>4</v>
      </c>
      <c r="B1" s="50"/>
      <c r="C1" s="50"/>
      <c r="D1" s="51"/>
      <c r="E1" s="1"/>
      <c r="F1" s="49" t="s">
        <v>44</v>
      </c>
      <c r="G1" s="50"/>
      <c r="H1" s="50"/>
      <c r="I1" s="51"/>
    </row>
    <row r="2" spans="1:17">
      <c r="A2" s="2" t="s">
        <v>0</v>
      </c>
      <c r="B2" s="3" t="s">
        <v>1</v>
      </c>
      <c r="C2" s="3" t="s">
        <v>2</v>
      </c>
      <c r="D2" s="3" t="s">
        <v>3</v>
      </c>
      <c r="E2" s="1"/>
      <c r="F2" s="2" t="s">
        <v>0</v>
      </c>
      <c r="G2" s="3" t="s">
        <v>1</v>
      </c>
      <c r="H2" s="4" t="s">
        <v>2</v>
      </c>
      <c r="I2" s="4" t="s">
        <v>3</v>
      </c>
    </row>
    <row r="3" spans="1:17">
      <c r="A3" s="5" t="s">
        <v>5</v>
      </c>
      <c r="B3" s="6" t="s">
        <v>6</v>
      </c>
      <c r="C3" s="6">
        <v>116200</v>
      </c>
      <c r="D3" s="6"/>
      <c r="E3" s="7"/>
      <c r="F3" s="5" t="s">
        <v>5</v>
      </c>
      <c r="G3" s="6" t="s">
        <v>6</v>
      </c>
      <c r="H3" s="6"/>
      <c r="I3" s="6">
        <v>116200</v>
      </c>
      <c r="K3">
        <v>1</v>
      </c>
      <c r="L3" t="s">
        <v>16</v>
      </c>
      <c r="M3" t="s">
        <v>17</v>
      </c>
      <c r="N3">
        <v>26300</v>
      </c>
      <c r="O3" t="s">
        <v>19</v>
      </c>
      <c r="P3" t="s">
        <v>10</v>
      </c>
      <c r="Q3">
        <f>N3+N4</f>
        <v>31560</v>
      </c>
    </row>
    <row r="4" spans="1:17">
      <c r="A4" s="5"/>
      <c r="B4" s="6" t="s">
        <v>7</v>
      </c>
      <c r="C4" s="6">
        <v>132500</v>
      </c>
      <c r="D4" s="6"/>
      <c r="E4" s="7"/>
      <c r="F4" s="5"/>
      <c r="G4" s="6" t="s">
        <v>7</v>
      </c>
      <c r="H4" s="6"/>
      <c r="I4" s="6">
        <v>132500</v>
      </c>
      <c r="M4" t="s">
        <v>18</v>
      </c>
      <c r="N4">
        <f>N3/5</f>
        <v>5260</v>
      </c>
    </row>
    <row r="5" spans="1:17">
      <c r="A5" s="5"/>
      <c r="B5" s="6" t="s">
        <v>8</v>
      </c>
      <c r="C5" s="6">
        <v>52900</v>
      </c>
      <c r="D5" s="6"/>
      <c r="E5" s="7"/>
      <c r="F5" s="5"/>
      <c r="G5" s="6" t="s">
        <v>8</v>
      </c>
      <c r="H5" s="6"/>
      <c r="I5" s="6">
        <v>52900</v>
      </c>
    </row>
    <row r="6" spans="1:17">
      <c r="A6" s="5"/>
      <c r="B6" s="6" t="s">
        <v>11</v>
      </c>
      <c r="C6" s="6">
        <v>6700</v>
      </c>
      <c r="D6" s="6"/>
      <c r="E6" s="7"/>
      <c r="F6" s="5"/>
      <c r="G6" s="6" t="s">
        <v>11</v>
      </c>
      <c r="H6" s="6"/>
      <c r="I6" s="6">
        <v>6700</v>
      </c>
      <c r="K6">
        <v>2</v>
      </c>
      <c r="L6" t="s">
        <v>20</v>
      </c>
      <c r="M6" t="s">
        <v>8</v>
      </c>
      <c r="N6">
        <f>44500*1.2</f>
        <v>53400</v>
      </c>
      <c r="O6" t="s">
        <v>19</v>
      </c>
      <c r="P6" t="s">
        <v>21</v>
      </c>
      <c r="Q6">
        <v>44500</v>
      </c>
    </row>
    <row r="7" spans="1:17">
      <c r="A7" s="5"/>
      <c r="B7" s="6" t="s">
        <v>9</v>
      </c>
      <c r="C7" s="6"/>
      <c r="D7" s="6">
        <v>265100</v>
      </c>
      <c r="E7" s="7"/>
      <c r="F7" s="5"/>
      <c r="G7" s="6" t="s">
        <v>9</v>
      </c>
      <c r="H7" s="6">
        <v>265100</v>
      </c>
      <c r="I7" s="6"/>
      <c r="P7" t="s">
        <v>22</v>
      </c>
      <c r="Q7">
        <f>Q6/5</f>
        <v>8900</v>
      </c>
    </row>
    <row r="8" spans="1:17">
      <c r="A8" s="5"/>
      <c r="B8" s="6" t="s">
        <v>10</v>
      </c>
      <c r="C8" s="6"/>
      <c r="D8" s="6">
        <v>43200</v>
      </c>
      <c r="E8" s="7"/>
      <c r="F8" s="5"/>
      <c r="G8" s="6" t="s">
        <v>10</v>
      </c>
      <c r="H8" s="6">
        <v>43200</v>
      </c>
      <c r="I8" s="6"/>
    </row>
    <row r="9" spans="1:17">
      <c r="A9" s="5"/>
      <c r="B9" s="6"/>
      <c r="C9" s="6">
        <f>SUM(C3:C8)</f>
        <v>308300</v>
      </c>
      <c r="D9" s="6">
        <f>SUM(D3:D8)</f>
        <v>308300</v>
      </c>
      <c r="E9" s="7"/>
      <c r="F9" s="5"/>
      <c r="G9" s="6"/>
      <c r="H9" s="6">
        <f>SUM(H3:H8)</f>
        <v>308300</v>
      </c>
      <c r="I9" s="6">
        <f>SUM(I3:I8)</f>
        <v>308300</v>
      </c>
      <c r="K9">
        <v>3</v>
      </c>
      <c r="L9" t="s">
        <v>23</v>
      </c>
      <c r="M9" t="s">
        <v>24</v>
      </c>
      <c r="N9">
        <v>1000</v>
      </c>
      <c r="O9" t="s">
        <v>19</v>
      </c>
      <c r="P9" t="s">
        <v>11</v>
      </c>
      <c r="Q9">
        <v>1000</v>
      </c>
    </row>
    <row r="10" spans="1:17">
      <c r="A10" s="12"/>
      <c r="B10" s="12"/>
      <c r="C10" s="12"/>
      <c r="D10" s="12"/>
      <c r="E10" s="12"/>
      <c r="F10" s="12"/>
      <c r="G10" s="12"/>
      <c r="H10" s="12"/>
      <c r="I10" s="12"/>
      <c r="J10" t="s">
        <v>45</v>
      </c>
    </row>
    <row r="11" spans="1:17">
      <c r="A11" s="52" t="s">
        <v>12</v>
      </c>
      <c r="B11" s="53"/>
      <c r="C11" s="53"/>
      <c r="D11" s="54"/>
      <c r="E11" s="7"/>
      <c r="F11" s="52" t="s">
        <v>7</v>
      </c>
      <c r="G11" s="53"/>
      <c r="H11" s="53"/>
      <c r="I11" s="54"/>
      <c r="K11">
        <v>4</v>
      </c>
      <c r="L11" t="s">
        <v>25</v>
      </c>
      <c r="M11" t="s">
        <v>26</v>
      </c>
      <c r="N11">
        <v>300</v>
      </c>
      <c r="O11" t="s">
        <v>19</v>
      </c>
      <c r="P11" t="s">
        <v>24</v>
      </c>
      <c r="Q11">
        <v>300</v>
      </c>
    </row>
    <row r="12" spans="1:17">
      <c r="A12" s="13" t="s">
        <v>0</v>
      </c>
      <c r="B12" s="14" t="s">
        <v>1</v>
      </c>
      <c r="C12" s="14" t="s">
        <v>2</v>
      </c>
      <c r="D12" s="14" t="s">
        <v>3</v>
      </c>
      <c r="E12" s="7"/>
      <c r="F12" s="13" t="s">
        <v>0</v>
      </c>
      <c r="G12" s="14" t="s">
        <v>1</v>
      </c>
      <c r="H12" s="15" t="s">
        <v>2</v>
      </c>
      <c r="I12" s="15" t="s">
        <v>3</v>
      </c>
    </row>
    <row r="13" spans="1:17">
      <c r="A13" s="5" t="s">
        <v>37</v>
      </c>
      <c r="B13" s="6" t="s">
        <v>15</v>
      </c>
      <c r="C13" s="6">
        <f>C3</f>
        <v>116200</v>
      </c>
      <c r="D13" s="6"/>
      <c r="E13" s="7"/>
      <c r="F13" s="5" t="s">
        <v>37</v>
      </c>
      <c r="G13" s="6" t="s">
        <v>15</v>
      </c>
      <c r="H13" s="10">
        <f>C4</f>
        <v>132500</v>
      </c>
      <c r="I13" s="10"/>
      <c r="K13">
        <v>5</v>
      </c>
      <c r="L13" t="s">
        <v>27</v>
      </c>
      <c r="M13" t="s">
        <v>28</v>
      </c>
      <c r="N13">
        <v>2500</v>
      </c>
      <c r="O13" t="s">
        <v>19</v>
      </c>
      <c r="P13" t="s">
        <v>11</v>
      </c>
      <c r="Q13">
        <v>2500</v>
      </c>
    </row>
    <row r="14" spans="1:17">
      <c r="A14" s="5"/>
      <c r="B14" s="6"/>
      <c r="C14" s="6"/>
      <c r="D14" s="6"/>
      <c r="E14" s="7"/>
      <c r="F14" s="8" t="s">
        <v>32</v>
      </c>
      <c r="G14" s="9" t="s">
        <v>53</v>
      </c>
      <c r="H14" s="10"/>
      <c r="I14" s="10">
        <f>Q25</f>
        <v>16500</v>
      </c>
    </row>
    <row r="15" spans="1:17">
      <c r="A15" s="5"/>
      <c r="B15" s="6"/>
      <c r="C15" s="6"/>
      <c r="D15" s="6"/>
      <c r="E15" s="7"/>
      <c r="F15" s="8"/>
      <c r="G15" s="9"/>
      <c r="H15" s="10"/>
      <c r="I15" s="10"/>
      <c r="K15">
        <v>6</v>
      </c>
      <c r="L15" t="s">
        <v>29</v>
      </c>
      <c r="M15" t="s">
        <v>24</v>
      </c>
      <c r="N15">
        <v>23700</v>
      </c>
      <c r="O15" t="s">
        <v>19</v>
      </c>
      <c r="P15" t="s">
        <v>8</v>
      </c>
      <c r="Q15">
        <v>23700</v>
      </c>
    </row>
    <row r="16" spans="1:17">
      <c r="A16" s="5"/>
      <c r="B16" s="6"/>
      <c r="C16" s="6"/>
      <c r="D16" s="6"/>
      <c r="E16" s="7"/>
      <c r="F16" s="8"/>
      <c r="G16" s="9"/>
      <c r="H16" s="10"/>
      <c r="I16" s="10"/>
      <c r="J16" t="s">
        <v>45</v>
      </c>
    </row>
    <row r="17" spans="1:21">
      <c r="A17" s="5"/>
      <c r="B17" s="6"/>
      <c r="C17" s="6"/>
      <c r="D17" s="6"/>
      <c r="E17" s="7"/>
      <c r="F17" s="8"/>
      <c r="G17" s="9"/>
      <c r="H17" s="10"/>
      <c r="I17" s="10"/>
      <c r="K17">
        <v>7</v>
      </c>
      <c r="L17" t="s">
        <v>30</v>
      </c>
      <c r="M17" t="s">
        <v>31</v>
      </c>
      <c r="N17">
        <v>2000</v>
      </c>
      <c r="O17" t="s">
        <v>19</v>
      </c>
      <c r="P17" t="s">
        <v>11</v>
      </c>
      <c r="Q17">
        <v>2400</v>
      </c>
    </row>
    <row r="18" spans="1:21">
      <c r="A18" s="5"/>
      <c r="B18" s="6"/>
      <c r="C18" s="6"/>
      <c r="D18" s="6"/>
      <c r="E18" s="7"/>
      <c r="F18" s="8"/>
      <c r="G18" s="9"/>
      <c r="H18" s="10"/>
      <c r="I18" s="10"/>
      <c r="M18" t="s">
        <v>18</v>
      </c>
      <c r="N18">
        <v>400</v>
      </c>
    </row>
    <row r="20" spans="1:21">
      <c r="A20" s="55" t="s">
        <v>13</v>
      </c>
      <c r="B20" s="56"/>
      <c r="C20" s="56"/>
      <c r="D20" s="57"/>
      <c r="E20" s="1"/>
      <c r="F20" s="55" t="s">
        <v>11</v>
      </c>
      <c r="G20" s="56"/>
      <c r="H20" s="56"/>
      <c r="I20" s="57"/>
    </row>
    <row r="21" spans="1:21">
      <c r="A21" s="2" t="s">
        <v>0</v>
      </c>
      <c r="B21" s="3" t="s">
        <v>1</v>
      </c>
      <c r="C21" s="3" t="s">
        <v>2</v>
      </c>
      <c r="D21" s="3" t="s">
        <v>3</v>
      </c>
      <c r="E21" s="1"/>
      <c r="F21" s="2" t="s">
        <v>0</v>
      </c>
      <c r="G21" s="3" t="s">
        <v>1</v>
      </c>
      <c r="H21" s="4" t="s">
        <v>2</v>
      </c>
      <c r="I21" s="4" t="s">
        <v>3</v>
      </c>
      <c r="K21">
        <v>8</v>
      </c>
      <c r="L21" t="s">
        <v>32</v>
      </c>
      <c r="M21" t="s">
        <v>33</v>
      </c>
      <c r="N21">
        <v>116000</v>
      </c>
    </row>
    <row r="22" spans="1:21">
      <c r="A22" s="5" t="s">
        <v>37</v>
      </c>
      <c r="B22" s="6" t="s">
        <v>15</v>
      </c>
      <c r="C22" s="6">
        <f>C5</f>
        <v>52900</v>
      </c>
      <c r="D22" s="6"/>
      <c r="E22" s="7"/>
      <c r="F22" s="5" t="s">
        <v>37</v>
      </c>
      <c r="G22" s="6" t="s">
        <v>15</v>
      </c>
      <c r="H22" s="10">
        <f>C6</f>
        <v>6700</v>
      </c>
      <c r="I22" s="10"/>
      <c r="M22" s="16" t="s">
        <v>35</v>
      </c>
      <c r="N22" s="17">
        <v>132500</v>
      </c>
    </row>
    <row r="23" spans="1:21">
      <c r="A23" s="5" t="s">
        <v>20</v>
      </c>
      <c r="B23" s="6" t="s">
        <v>48</v>
      </c>
      <c r="C23" s="6">
        <f>N6</f>
        <v>53400</v>
      </c>
      <c r="D23" s="6"/>
      <c r="E23" s="7"/>
      <c r="F23" s="8" t="s">
        <v>23</v>
      </c>
      <c r="G23" s="9" t="s">
        <v>87</v>
      </c>
      <c r="H23" s="10"/>
      <c r="I23" s="10">
        <f>Q9</f>
        <v>1000</v>
      </c>
      <c r="M23" t="s">
        <v>34</v>
      </c>
      <c r="N23">
        <f>N21-N22</f>
        <v>-16500</v>
      </c>
    </row>
    <row r="24" spans="1:21">
      <c r="A24" s="5" t="s">
        <v>29</v>
      </c>
      <c r="B24" s="6" t="s">
        <v>24</v>
      </c>
      <c r="C24" s="6"/>
      <c r="D24" s="6">
        <f>Q15</f>
        <v>23700</v>
      </c>
      <c r="E24" s="7"/>
      <c r="F24" s="8" t="s">
        <v>25</v>
      </c>
      <c r="G24" s="9" t="s">
        <v>28</v>
      </c>
      <c r="H24" s="10"/>
      <c r="I24" s="10">
        <f>Q13</f>
        <v>2500</v>
      </c>
    </row>
    <row r="25" spans="1:21">
      <c r="A25" s="5"/>
      <c r="B25" s="6"/>
      <c r="C25" s="6"/>
      <c r="D25" s="6"/>
      <c r="E25" s="7"/>
      <c r="F25" s="8" t="s">
        <v>30</v>
      </c>
      <c r="G25" s="9" t="s">
        <v>52</v>
      </c>
      <c r="H25" s="10"/>
      <c r="I25" s="10">
        <f>Q17</f>
        <v>2400</v>
      </c>
      <c r="M25" t="s">
        <v>36</v>
      </c>
      <c r="N25">
        <f>-N23</f>
        <v>16500</v>
      </c>
      <c r="O25" t="s">
        <v>19</v>
      </c>
      <c r="P25" t="s">
        <v>7</v>
      </c>
      <c r="Q25">
        <f>N25</f>
        <v>16500</v>
      </c>
    </row>
    <row r="26" spans="1:21">
      <c r="A26" s="5"/>
      <c r="B26" s="6"/>
      <c r="C26" s="6"/>
      <c r="D26" s="6"/>
      <c r="E26" s="7"/>
      <c r="F26" s="8"/>
      <c r="G26" s="9"/>
      <c r="H26" s="10"/>
      <c r="I26" s="10"/>
    </row>
    <row r="27" spans="1:21">
      <c r="A27" s="5"/>
      <c r="B27" s="6"/>
      <c r="C27" s="6"/>
      <c r="D27" s="6"/>
      <c r="E27" s="7"/>
      <c r="F27" s="8"/>
      <c r="G27" s="9"/>
      <c r="H27" s="10"/>
      <c r="I27" s="10"/>
    </row>
    <row r="28" spans="1:21">
      <c r="A28" s="12"/>
      <c r="B28" s="12"/>
      <c r="C28" s="12"/>
      <c r="D28" s="12"/>
      <c r="E28" s="12"/>
      <c r="F28" s="12"/>
      <c r="G28" s="12"/>
      <c r="H28" s="12"/>
      <c r="I28" s="12"/>
    </row>
    <row r="29" spans="1:21">
      <c r="A29" s="58" t="s">
        <v>14</v>
      </c>
      <c r="B29" s="59"/>
      <c r="C29" s="59"/>
      <c r="D29" s="60"/>
      <c r="E29" s="1"/>
      <c r="F29" s="58" t="s">
        <v>9</v>
      </c>
      <c r="G29" s="59"/>
      <c r="H29" s="59"/>
      <c r="I29" s="60"/>
      <c r="L29" s="34" t="s">
        <v>67</v>
      </c>
      <c r="M29" s="34" t="s">
        <v>68</v>
      </c>
      <c r="N29" s="34"/>
      <c r="O29" s="34"/>
      <c r="P29" s="34"/>
      <c r="Q29" s="34"/>
      <c r="R29" s="34"/>
      <c r="S29" s="35"/>
      <c r="T29" s="35"/>
      <c r="U29" s="35"/>
    </row>
    <row r="30" spans="1:21">
      <c r="A30" s="2" t="s">
        <v>0</v>
      </c>
      <c r="B30" s="3" t="s">
        <v>1</v>
      </c>
      <c r="C30" s="3" t="s">
        <v>2</v>
      </c>
      <c r="D30" s="3" t="s">
        <v>3</v>
      </c>
      <c r="E30" s="1"/>
      <c r="F30" s="2" t="s">
        <v>0</v>
      </c>
      <c r="G30" s="3" t="s">
        <v>1</v>
      </c>
      <c r="H30" s="4" t="s">
        <v>2</v>
      </c>
      <c r="I30" s="4" t="s">
        <v>3</v>
      </c>
      <c r="L30" s="34"/>
      <c r="M30" s="34"/>
      <c r="N30" s="34"/>
      <c r="O30" s="34"/>
      <c r="P30" s="34"/>
      <c r="Q30" s="34"/>
      <c r="R30" s="34"/>
      <c r="S30" s="35"/>
      <c r="T30" s="35"/>
      <c r="U30" s="35"/>
    </row>
    <row r="31" spans="1:21">
      <c r="A31" s="5" t="s">
        <v>37</v>
      </c>
      <c r="B31" s="6" t="s">
        <v>15</v>
      </c>
      <c r="C31" s="6"/>
      <c r="D31" s="6">
        <f>D8</f>
        <v>43200</v>
      </c>
      <c r="E31" s="7"/>
      <c r="F31" s="5" t="s">
        <v>37</v>
      </c>
      <c r="G31" s="6" t="s">
        <v>15</v>
      </c>
      <c r="H31" s="10"/>
      <c r="I31" s="10">
        <f>D7</f>
        <v>265100</v>
      </c>
      <c r="L31" s="34" t="s">
        <v>69</v>
      </c>
      <c r="M31" s="34" t="s">
        <v>70</v>
      </c>
      <c r="N31" s="34"/>
      <c r="O31" s="34"/>
      <c r="P31" s="34"/>
      <c r="Q31" s="34"/>
      <c r="R31" s="34"/>
      <c r="S31" s="35"/>
      <c r="T31" s="35"/>
      <c r="U31" s="35"/>
    </row>
    <row r="32" spans="1:21">
      <c r="A32" s="5" t="s">
        <v>16</v>
      </c>
      <c r="B32" s="6" t="s">
        <v>47</v>
      </c>
      <c r="C32" s="6"/>
      <c r="D32" s="6">
        <f>Q3</f>
        <v>31560</v>
      </c>
      <c r="E32" s="7"/>
      <c r="F32" s="24" t="s">
        <v>32</v>
      </c>
      <c r="G32" s="25" t="s">
        <v>55</v>
      </c>
      <c r="H32" s="26">
        <f>I67</f>
        <v>2500</v>
      </c>
      <c r="I32" s="26"/>
      <c r="L32" s="20"/>
      <c r="M32" s="20"/>
      <c r="N32" s="20"/>
      <c r="O32" s="20"/>
      <c r="P32" s="20"/>
      <c r="Q32" s="20"/>
      <c r="R32" s="35"/>
      <c r="S32" s="35"/>
      <c r="T32" s="35"/>
      <c r="U32" s="35"/>
    </row>
    <row r="33" spans="1:21">
      <c r="A33" s="5"/>
      <c r="B33" s="6"/>
      <c r="C33" s="6"/>
      <c r="D33" s="6"/>
      <c r="E33" s="7"/>
      <c r="F33" s="8"/>
      <c r="G33" s="9"/>
      <c r="H33" s="10"/>
      <c r="I33" s="10"/>
      <c r="L33" s="34" t="s">
        <v>71</v>
      </c>
      <c r="M33" s="34" t="s">
        <v>72</v>
      </c>
      <c r="N33" s="34"/>
      <c r="O33" s="34"/>
      <c r="P33" s="34"/>
      <c r="Q33" s="34"/>
      <c r="R33" s="34"/>
      <c r="S33" s="34"/>
      <c r="T33" s="35"/>
      <c r="U33" s="35"/>
    </row>
    <row r="34" spans="1:21">
      <c r="A34" s="12"/>
      <c r="B34" s="12"/>
      <c r="C34" s="12"/>
      <c r="D34" s="12"/>
      <c r="E34" s="12"/>
      <c r="F34" s="12"/>
      <c r="G34" s="12"/>
      <c r="H34" s="12"/>
      <c r="I34" s="12"/>
      <c r="L34" s="35"/>
      <c r="M34" s="35"/>
      <c r="N34" s="35"/>
      <c r="O34" s="35"/>
      <c r="P34" s="35"/>
      <c r="Q34" s="35"/>
      <c r="R34" s="35"/>
      <c r="S34" s="35"/>
      <c r="T34" s="35"/>
      <c r="U34" s="35"/>
    </row>
    <row r="35" spans="1:21">
      <c r="A35" s="61" t="s">
        <v>36</v>
      </c>
      <c r="B35" s="62"/>
      <c r="C35" s="62"/>
      <c r="D35" s="63"/>
      <c r="E35" s="7"/>
      <c r="F35" s="64" t="s">
        <v>21</v>
      </c>
      <c r="G35" s="65"/>
      <c r="H35" s="65"/>
      <c r="I35" s="66"/>
      <c r="L35" s="35"/>
      <c r="M35" s="20" t="s">
        <v>75</v>
      </c>
      <c r="N35" s="35"/>
      <c r="O35" s="35"/>
      <c r="P35" s="35"/>
      <c r="Q35" s="35"/>
      <c r="R35" s="35"/>
      <c r="S35" s="35"/>
      <c r="T35" s="35"/>
      <c r="U35" s="35"/>
    </row>
    <row r="36" spans="1:21">
      <c r="A36" s="13" t="s">
        <v>0</v>
      </c>
      <c r="B36" s="14" t="s">
        <v>1</v>
      </c>
      <c r="C36" s="14" t="s">
        <v>2</v>
      </c>
      <c r="D36" s="14" t="s">
        <v>3</v>
      </c>
      <c r="E36" s="7"/>
      <c r="F36" s="13" t="s">
        <v>0</v>
      </c>
      <c r="G36" s="14" t="s">
        <v>1</v>
      </c>
      <c r="H36" s="15" t="s">
        <v>2</v>
      </c>
      <c r="I36" s="15" t="s">
        <v>3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</row>
    <row r="37" spans="1:21">
      <c r="A37" s="5" t="s">
        <v>16</v>
      </c>
      <c r="B37" s="6" t="s">
        <v>46</v>
      </c>
      <c r="C37" s="6">
        <f>N3</f>
        <v>26300</v>
      </c>
      <c r="D37" s="6"/>
      <c r="E37" s="7"/>
      <c r="F37" s="8" t="s">
        <v>20</v>
      </c>
      <c r="G37" s="9" t="s">
        <v>49</v>
      </c>
      <c r="H37" s="10"/>
      <c r="I37" s="10">
        <f>Q6</f>
        <v>44500</v>
      </c>
      <c r="J37" t="s">
        <v>45</v>
      </c>
      <c r="L37" s="35"/>
      <c r="M37" s="35" t="s">
        <v>73</v>
      </c>
      <c r="N37" s="35"/>
      <c r="O37" s="35"/>
      <c r="P37" s="35"/>
      <c r="Q37" s="35"/>
      <c r="R37" s="35"/>
      <c r="S37" s="35"/>
      <c r="T37" s="35"/>
      <c r="U37" s="35"/>
    </row>
    <row r="38" spans="1:21">
      <c r="A38" s="5" t="s">
        <v>32</v>
      </c>
      <c r="B38" s="6" t="s">
        <v>7</v>
      </c>
      <c r="C38" s="6">
        <f>N25</f>
        <v>16500</v>
      </c>
      <c r="D38" s="6"/>
      <c r="E38" s="7"/>
      <c r="F38" s="8"/>
      <c r="G38" s="9"/>
      <c r="H38" s="10"/>
      <c r="I38" s="10"/>
      <c r="L38" s="35"/>
      <c r="M38" s="35"/>
      <c r="N38" s="35"/>
      <c r="O38" s="35"/>
      <c r="P38" s="35"/>
      <c r="Q38" s="35"/>
      <c r="R38" s="35"/>
      <c r="S38" s="35"/>
      <c r="T38" s="35"/>
      <c r="U38" s="35"/>
    </row>
    <row r="39" spans="1:21">
      <c r="A39" s="5"/>
      <c r="B39" s="6"/>
      <c r="C39" s="6"/>
      <c r="D39" s="6"/>
      <c r="E39" s="7"/>
      <c r="F39" s="8"/>
      <c r="G39" s="9"/>
      <c r="H39" s="10"/>
      <c r="I39" s="10"/>
      <c r="L39" s="35"/>
      <c r="M39" s="35" t="s">
        <v>74</v>
      </c>
      <c r="N39" s="35"/>
      <c r="O39" s="35"/>
      <c r="P39" s="35"/>
      <c r="Q39" s="35"/>
      <c r="R39" s="35"/>
      <c r="S39" s="35"/>
      <c r="T39" s="35"/>
      <c r="U39" s="35"/>
    </row>
    <row r="40" spans="1:21">
      <c r="L40" s="35"/>
      <c r="M40" s="35"/>
      <c r="N40" s="35"/>
      <c r="O40" s="35"/>
      <c r="P40" s="35"/>
      <c r="Q40" s="35"/>
      <c r="R40" s="35"/>
      <c r="S40" s="35"/>
      <c r="T40" s="35"/>
      <c r="U40" s="35"/>
    </row>
    <row r="41" spans="1:21">
      <c r="A41" s="67" t="s">
        <v>38</v>
      </c>
      <c r="B41" s="68"/>
      <c r="C41" s="68"/>
      <c r="D41" s="69"/>
      <c r="E41" s="1"/>
      <c r="F41" s="55" t="s">
        <v>40</v>
      </c>
      <c r="G41" s="56"/>
      <c r="H41" s="56"/>
      <c r="I41" s="57"/>
      <c r="L41" s="35"/>
      <c r="M41" s="35" t="s">
        <v>76</v>
      </c>
      <c r="N41" s="35"/>
      <c r="O41" s="35"/>
      <c r="P41" s="35"/>
      <c r="Q41" s="35"/>
      <c r="R41" s="35"/>
      <c r="S41" s="35"/>
      <c r="T41" s="35"/>
      <c r="U41" s="35"/>
    </row>
    <row r="42" spans="1:21">
      <c r="A42" s="2" t="s">
        <v>0</v>
      </c>
      <c r="B42" s="3" t="s">
        <v>1</v>
      </c>
      <c r="C42" s="3" t="s">
        <v>2</v>
      </c>
      <c r="D42" s="3" t="s">
        <v>3</v>
      </c>
      <c r="E42" s="1"/>
      <c r="F42" s="2" t="s">
        <v>0</v>
      </c>
      <c r="G42" s="3" t="s">
        <v>1</v>
      </c>
      <c r="H42" s="4" t="s">
        <v>2</v>
      </c>
      <c r="I42" s="4" t="s">
        <v>3</v>
      </c>
    </row>
    <row r="43" spans="1:21">
      <c r="A43" s="5" t="s">
        <v>25</v>
      </c>
      <c r="B43" s="6" t="s">
        <v>24</v>
      </c>
      <c r="C43" s="6">
        <f>N11</f>
        <v>300</v>
      </c>
      <c r="D43" s="6"/>
      <c r="E43" s="7"/>
      <c r="F43" s="8" t="s">
        <v>16</v>
      </c>
      <c r="G43" s="9" t="s">
        <v>46</v>
      </c>
      <c r="H43" s="10">
        <f>N4</f>
        <v>5260</v>
      </c>
      <c r="I43" s="10"/>
      <c r="L43" t="s">
        <v>77</v>
      </c>
      <c r="M43" t="s">
        <v>86</v>
      </c>
    </row>
    <row r="44" spans="1:21">
      <c r="A44" s="5"/>
      <c r="B44" s="6"/>
      <c r="C44" s="6"/>
      <c r="D44" s="6"/>
      <c r="E44" s="7"/>
      <c r="F44" s="8" t="s">
        <v>30</v>
      </c>
      <c r="G44" s="9" t="s">
        <v>11</v>
      </c>
      <c r="H44" s="10">
        <f>N18</f>
        <v>400</v>
      </c>
      <c r="I44" s="10"/>
    </row>
    <row r="45" spans="1:21">
      <c r="A45" s="5"/>
      <c r="B45" s="6"/>
      <c r="C45" s="6"/>
      <c r="D45" s="6"/>
      <c r="E45" s="7"/>
      <c r="F45" s="8"/>
      <c r="G45" s="9"/>
      <c r="H45" s="10"/>
      <c r="I45" s="10"/>
    </row>
    <row r="47" spans="1:21">
      <c r="A47" s="67" t="s">
        <v>39</v>
      </c>
      <c r="B47" s="68"/>
      <c r="C47" s="68"/>
      <c r="D47" s="69"/>
      <c r="E47" s="1"/>
      <c r="F47" s="58" t="s">
        <v>22</v>
      </c>
      <c r="G47" s="59"/>
      <c r="H47" s="59"/>
      <c r="I47" s="60"/>
    </row>
    <row r="48" spans="1:21">
      <c r="A48" s="2" t="s">
        <v>0</v>
      </c>
      <c r="B48" s="3" t="s">
        <v>1</v>
      </c>
      <c r="C48" s="3" t="s">
        <v>2</v>
      </c>
      <c r="D48" s="3" t="s">
        <v>3</v>
      </c>
      <c r="E48" s="1"/>
      <c r="F48" s="2" t="s">
        <v>0</v>
      </c>
      <c r="G48" s="3" t="s">
        <v>1</v>
      </c>
      <c r="H48" s="4" t="s">
        <v>2</v>
      </c>
      <c r="I48" s="4" t="s">
        <v>3</v>
      </c>
    </row>
    <row r="49" spans="1:9">
      <c r="A49" s="5" t="s">
        <v>30</v>
      </c>
      <c r="B49" s="6" t="s">
        <v>11</v>
      </c>
      <c r="C49" s="6">
        <f>N17</f>
        <v>2000</v>
      </c>
      <c r="D49" s="6"/>
      <c r="E49" s="7"/>
      <c r="F49" s="8" t="s">
        <v>20</v>
      </c>
      <c r="G49" s="9" t="s">
        <v>49</v>
      </c>
      <c r="H49" s="10"/>
      <c r="I49" s="10">
        <f>Q7</f>
        <v>8900</v>
      </c>
    </row>
    <row r="50" spans="1:9">
      <c r="A50" s="5"/>
      <c r="B50" s="6"/>
      <c r="C50" s="6"/>
      <c r="D50" s="6"/>
      <c r="E50" s="7"/>
      <c r="F50" s="8"/>
      <c r="G50" s="9"/>
      <c r="H50" s="10"/>
      <c r="I50" s="10"/>
    </row>
    <row r="51" spans="1:9">
      <c r="A51" s="5"/>
      <c r="B51" s="6"/>
      <c r="C51" s="6"/>
      <c r="D51" s="6"/>
      <c r="E51" s="7"/>
      <c r="F51" s="8"/>
      <c r="G51" s="9"/>
      <c r="H51" s="10"/>
      <c r="I51" s="10"/>
    </row>
    <row r="52" spans="1:9">
      <c r="A52" s="5"/>
      <c r="B52" s="6"/>
      <c r="C52" s="6"/>
      <c r="D52" s="6"/>
      <c r="E52" s="7"/>
      <c r="F52" s="8"/>
      <c r="G52" s="9"/>
      <c r="H52" s="10"/>
      <c r="I52" s="10"/>
    </row>
    <row r="54" spans="1:9">
      <c r="A54" s="55" t="s">
        <v>24</v>
      </c>
      <c r="B54" s="56"/>
      <c r="C54" s="56"/>
      <c r="D54" s="57"/>
    </row>
    <row r="55" spans="1:9">
      <c r="A55" s="2" t="s">
        <v>0</v>
      </c>
      <c r="B55" s="3" t="s">
        <v>1</v>
      </c>
      <c r="C55" s="4" t="s">
        <v>2</v>
      </c>
      <c r="D55" s="4" t="s">
        <v>3</v>
      </c>
    </row>
    <row r="56" spans="1:9">
      <c r="A56" s="8" t="s">
        <v>23</v>
      </c>
      <c r="B56" s="9" t="s">
        <v>11</v>
      </c>
      <c r="C56" s="10">
        <f>N9</f>
        <v>1000</v>
      </c>
      <c r="D56" s="10"/>
    </row>
    <row r="57" spans="1:9">
      <c r="A57" s="8" t="s">
        <v>25</v>
      </c>
      <c r="B57" s="9" t="s">
        <v>50</v>
      </c>
      <c r="C57" s="10"/>
      <c r="D57" s="10">
        <v>300</v>
      </c>
    </row>
    <row r="58" spans="1:9">
      <c r="A58" s="8" t="s">
        <v>29</v>
      </c>
      <c r="B58" s="9" t="s">
        <v>51</v>
      </c>
      <c r="C58" s="10">
        <f>N15</f>
        <v>23700</v>
      </c>
      <c r="D58" s="10"/>
    </row>
    <row r="59" spans="1:9">
      <c r="A59" s="8"/>
      <c r="B59" s="9"/>
      <c r="C59" s="10"/>
      <c r="D59" s="10"/>
    </row>
    <row r="60" spans="1:9">
      <c r="A60" s="8"/>
      <c r="B60" s="9"/>
      <c r="C60" s="10"/>
      <c r="D60" s="10"/>
    </row>
    <row r="64" spans="1:9">
      <c r="A64" s="58" t="s">
        <v>41</v>
      </c>
      <c r="B64" s="59"/>
      <c r="C64" s="59"/>
      <c r="D64" s="60"/>
      <c r="E64" s="1"/>
      <c r="F64" s="58" t="s">
        <v>28</v>
      </c>
      <c r="G64" s="59"/>
      <c r="H64" s="59"/>
      <c r="I64" s="60"/>
    </row>
    <row r="65" spans="1:9">
      <c r="A65" s="2" t="s">
        <v>0</v>
      </c>
      <c r="B65" s="3" t="s">
        <v>1</v>
      </c>
      <c r="C65" s="4" t="s">
        <v>2</v>
      </c>
      <c r="D65" s="4" t="s">
        <v>3</v>
      </c>
      <c r="E65" s="1"/>
      <c r="F65" s="2" t="s">
        <v>0</v>
      </c>
      <c r="G65" s="3" t="s">
        <v>1</v>
      </c>
      <c r="H65" s="4" t="s">
        <v>2</v>
      </c>
      <c r="I65" s="4" t="s">
        <v>3</v>
      </c>
    </row>
    <row r="66" spans="1:9">
      <c r="A66" s="8"/>
      <c r="B66" s="9"/>
      <c r="C66" s="10"/>
      <c r="D66" s="10"/>
      <c r="E66" s="7"/>
      <c r="F66" s="8" t="s">
        <v>27</v>
      </c>
      <c r="G66" s="9" t="s">
        <v>11</v>
      </c>
      <c r="H66" s="10">
        <v>2500</v>
      </c>
      <c r="I66" s="10"/>
    </row>
    <row r="67" spans="1:9">
      <c r="A67" s="8"/>
      <c r="B67" s="9"/>
      <c r="C67" s="10"/>
      <c r="D67" s="10"/>
      <c r="E67" s="7"/>
      <c r="F67" s="24" t="s">
        <v>54</v>
      </c>
      <c r="G67" s="25" t="s">
        <v>9</v>
      </c>
      <c r="H67" s="26"/>
      <c r="I67" s="26">
        <v>2500</v>
      </c>
    </row>
    <row r="68" spans="1:9">
      <c r="A68" s="8"/>
      <c r="B68" s="9"/>
      <c r="C68" s="10"/>
      <c r="D68" s="10"/>
      <c r="E68" s="7"/>
      <c r="F68" s="24"/>
      <c r="G68" s="25"/>
      <c r="H68" s="26">
        <f>H66+H67</f>
        <v>2500</v>
      </c>
      <c r="I68" s="26">
        <f>I66+I67</f>
        <v>2500</v>
      </c>
    </row>
    <row r="69" spans="1:9">
      <c r="A69" s="8"/>
      <c r="B69" s="9"/>
      <c r="C69" s="10"/>
      <c r="D69" s="10"/>
      <c r="E69" s="7"/>
      <c r="F69" s="8"/>
      <c r="G69" s="9"/>
      <c r="H69" s="10"/>
      <c r="I69" s="10"/>
    </row>
    <row r="70" spans="1:9">
      <c r="A70" s="8"/>
      <c r="B70" s="9"/>
      <c r="C70" s="10"/>
      <c r="D70" s="10"/>
      <c r="E70" s="7"/>
      <c r="F70" s="8"/>
      <c r="G70" s="9"/>
      <c r="H70" s="10"/>
      <c r="I70" s="10"/>
    </row>
    <row r="71" spans="1:9">
      <c r="A71" s="8"/>
      <c r="B71" s="9"/>
      <c r="C71" s="10"/>
      <c r="D71" s="10"/>
      <c r="E71" s="7"/>
      <c r="F71" s="8"/>
      <c r="G71" s="9"/>
      <c r="H71" s="10"/>
      <c r="I71" s="10"/>
    </row>
    <row r="72" spans="1:9">
      <c r="A72" s="8"/>
      <c r="B72" s="9"/>
      <c r="C72" s="10"/>
      <c r="D72" s="10"/>
      <c r="E72" s="7"/>
      <c r="F72" s="8"/>
      <c r="G72" s="9"/>
      <c r="H72" s="10"/>
      <c r="I72" s="10"/>
    </row>
    <row r="73" spans="1:9">
      <c r="A73" s="8"/>
      <c r="B73" s="9"/>
      <c r="C73" s="10"/>
      <c r="D73" s="10"/>
      <c r="E73" s="7"/>
      <c r="F73" s="8"/>
      <c r="G73" s="9"/>
      <c r="H73" s="10"/>
      <c r="I73" s="10"/>
    </row>
    <row r="75" spans="1:9">
      <c r="A75" s="49" t="s">
        <v>42</v>
      </c>
      <c r="B75" s="50"/>
      <c r="C75" s="50"/>
      <c r="D75" s="51"/>
      <c r="E75" s="1"/>
      <c r="F75" s="49" t="s">
        <v>43</v>
      </c>
      <c r="G75" s="50"/>
      <c r="H75" s="50"/>
      <c r="I75" s="51"/>
    </row>
    <row r="76" spans="1:9">
      <c r="A76" s="2" t="s">
        <v>0</v>
      </c>
      <c r="B76" s="3" t="s">
        <v>1</v>
      </c>
      <c r="C76" s="4" t="s">
        <v>2</v>
      </c>
      <c r="D76" s="4" t="s">
        <v>3</v>
      </c>
      <c r="E76" s="1"/>
      <c r="F76" s="2" t="s">
        <v>0</v>
      </c>
      <c r="G76" s="3" t="s">
        <v>1</v>
      </c>
      <c r="H76" s="4" t="s">
        <v>2</v>
      </c>
      <c r="I76" s="4" t="s">
        <v>3</v>
      </c>
    </row>
    <row r="77" spans="1:9">
      <c r="A77" s="8"/>
      <c r="B77" s="9"/>
      <c r="C77" s="10"/>
      <c r="D77" s="10"/>
      <c r="E77" s="7"/>
      <c r="F77" s="8"/>
      <c r="G77" s="9"/>
      <c r="H77" s="10"/>
      <c r="I77" s="10"/>
    </row>
    <row r="78" spans="1:9">
      <c r="A78" s="8"/>
      <c r="B78" s="9"/>
      <c r="C78" s="10"/>
      <c r="D78" s="10"/>
      <c r="E78" s="7"/>
      <c r="F78" s="8"/>
      <c r="G78" s="9"/>
      <c r="H78" s="10"/>
      <c r="I78" s="10"/>
    </row>
    <row r="79" spans="1:9">
      <c r="A79" s="8"/>
      <c r="B79" s="9"/>
      <c r="C79" s="10"/>
      <c r="D79" s="10"/>
      <c r="E79" s="7"/>
      <c r="F79" s="8"/>
      <c r="G79" s="9"/>
      <c r="H79" s="10"/>
      <c r="I79" s="10"/>
    </row>
    <row r="80" spans="1:9">
      <c r="A80" s="8"/>
      <c r="B80" s="9"/>
      <c r="C80" s="10"/>
      <c r="D80" s="10"/>
      <c r="E80" s="7"/>
      <c r="F80" s="8"/>
      <c r="G80" s="9"/>
      <c r="H80" s="10"/>
      <c r="I80" s="10"/>
    </row>
    <row r="81" spans="1:9">
      <c r="A81" s="8"/>
      <c r="B81" s="9"/>
      <c r="C81" s="10"/>
      <c r="D81" s="10"/>
      <c r="E81" s="7"/>
      <c r="F81" s="8"/>
      <c r="G81" s="9"/>
      <c r="H81" s="10"/>
      <c r="I81" s="10"/>
    </row>
    <row r="82" spans="1:9">
      <c r="A82" s="8"/>
      <c r="B82" s="9"/>
      <c r="C82" s="10"/>
      <c r="D82" s="10"/>
      <c r="E82" s="7"/>
      <c r="F82" s="8"/>
      <c r="G82" s="9"/>
      <c r="H82" s="10"/>
      <c r="I82" s="10"/>
    </row>
    <row r="83" spans="1:9">
      <c r="A83" s="8"/>
      <c r="B83" s="9"/>
      <c r="C83" s="10"/>
      <c r="D83" s="10"/>
      <c r="E83" s="7"/>
      <c r="F83" s="8"/>
      <c r="G83" s="9"/>
      <c r="H83" s="10"/>
      <c r="I83" s="10"/>
    </row>
    <row r="84" spans="1:9">
      <c r="A84" s="8"/>
      <c r="B84" s="9"/>
      <c r="C84" s="10"/>
      <c r="D84" s="10"/>
      <c r="E84" s="7"/>
      <c r="F84" s="8"/>
      <c r="G84" s="9"/>
      <c r="H84" s="10"/>
      <c r="I84" s="10"/>
    </row>
  </sheetData>
  <mergeCells count="19">
    <mergeCell ref="A75:D75"/>
    <mergeCell ref="F75:I75"/>
    <mergeCell ref="A29:D29"/>
    <mergeCell ref="F29:I29"/>
    <mergeCell ref="A35:D35"/>
    <mergeCell ref="F35:I35"/>
    <mergeCell ref="A41:D41"/>
    <mergeCell ref="F41:I41"/>
    <mergeCell ref="A47:D47"/>
    <mergeCell ref="F47:I47"/>
    <mergeCell ref="A54:D54"/>
    <mergeCell ref="A64:D64"/>
    <mergeCell ref="F64:I64"/>
    <mergeCell ref="A1:D1"/>
    <mergeCell ref="F1:I1"/>
    <mergeCell ref="A11:D11"/>
    <mergeCell ref="F11:I11"/>
    <mergeCell ref="A20:D20"/>
    <mergeCell ref="F20:I20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zoomScale="75" zoomScaleNormal="75" zoomScalePageLayoutView="75" workbookViewId="0">
      <selection activeCell="G24" sqref="G24"/>
    </sheetView>
  </sheetViews>
  <sheetFormatPr baseColWidth="10" defaultRowHeight="15" x14ac:dyDescent="0"/>
  <cols>
    <col min="3" max="4" width="12.5" customWidth="1"/>
    <col min="8" max="9" width="13" customWidth="1"/>
  </cols>
  <sheetData>
    <row r="1" spans="1:17">
      <c r="A1" s="49" t="s">
        <v>4</v>
      </c>
      <c r="B1" s="50"/>
      <c r="C1" s="50"/>
      <c r="D1" s="51"/>
      <c r="E1" s="1"/>
      <c r="F1" s="49" t="s">
        <v>44</v>
      </c>
      <c r="G1" s="50"/>
      <c r="H1" s="50"/>
      <c r="I1" s="51"/>
    </row>
    <row r="2" spans="1:17">
      <c r="A2" s="2" t="s">
        <v>0</v>
      </c>
      <c r="B2" s="3" t="s">
        <v>1</v>
      </c>
      <c r="C2" s="3" t="s">
        <v>2</v>
      </c>
      <c r="D2" s="3" t="s">
        <v>3</v>
      </c>
      <c r="E2" s="1"/>
      <c r="F2" s="2" t="s">
        <v>0</v>
      </c>
      <c r="G2" s="3" t="s">
        <v>1</v>
      </c>
      <c r="H2" s="4" t="s">
        <v>2</v>
      </c>
      <c r="I2" s="4" t="s">
        <v>3</v>
      </c>
    </row>
    <row r="3" spans="1:17">
      <c r="A3" s="5" t="s">
        <v>5</v>
      </c>
      <c r="B3" s="6" t="s">
        <v>6</v>
      </c>
      <c r="C3" s="6">
        <v>116200</v>
      </c>
      <c r="D3" s="6"/>
      <c r="E3" s="7"/>
      <c r="F3" s="5" t="s">
        <v>5</v>
      </c>
      <c r="G3" s="6" t="s">
        <v>6</v>
      </c>
      <c r="H3" s="6"/>
      <c r="I3" s="6">
        <v>116200</v>
      </c>
      <c r="K3">
        <v>1</v>
      </c>
      <c r="L3" t="s">
        <v>16</v>
      </c>
      <c r="M3" t="s">
        <v>17</v>
      </c>
      <c r="N3">
        <v>26300</v>
      </c>
      <c r="O3" t="s">
        <v>19</v>
      </c>
      <c r="P3" t="s">
        <v>10</v>
      </c>
      <c r="Q3">
        <f>N3+N4</f>
        <v>31560</v>
      </c>
    </row>
    <row r="4" spans="1:17">
      <c r="A4" s="5"/>
      <c r="B4" s="6" t="s">
        <v>7</v>
      </c>
      <c r="C4" s="6">
        <v>132500</v>
      </c>
      <c r="D4" s="6"/>
      <c r="E4" s="7"/>
      <c r="F4" s="5"/>
      <c r="G4" s="6" t="s">
        <v>7</v>
      </c>
      <c r="H4" s="6"/>
      <c r="I4" s="6">
        <v>132500</v>
      </c>
      <c r="M4" t="s">
        <v>18</v>
      </c>
      <c r="N4">
        <f>N3/5</f>
        <v>5260</v>
      </c>
    </row>
    <row r="5" spans="1:17">
      <c r="A5" s="5"/>
      <c r="B5" s="6" t="s">
        <v>8</v>
      </c>
      <c r="C5" s="6">
        <v>52900</v>
      </c>
      <c r="D5" s="6"/>
      <c r="E5" s="7"/>
      <c r="F5" s="5"/>
      <c r="G5" s="6" t="s">
        <v>8</v>
      </c>
      <c r="H5" s="6"/>
      <c r="I5" s="6">
        <v>52900</v>
      </c>
    </row>
    <row r="6" spans="1:17">
      <c r="A6" s="5"/>
      <c r="B6" s="6" t="s">
        <v>11</v>
      </c>
      <c r="C6" s="6">
        <v>6700</v>
      </c>
      <c r="D6" s="6"/>
      <c r="E6" s="7"/>
      <c r="F6" s="5"/>
      <c r="G6" s="6" t="s">
        <v>11</v>
      </c>
      <c r="H6" s="6"/>
      <c r="I6" s="6">
        <v>6700</v>
      </c>
      <c r="K6">
        <v>2</v>
      </c>
      <c r="L6" t="s">
        <v>20</v>
      </c>
      <c r="M6" t="s">
        <v>8</v>
      </c>
      <c r="N6">
        <f>44500*1.2</f>
        <v>53400</v>
      </c>
      <c r="O6" t="s">
        <v>19</v>
      </c>
      <c r="P6" t="s">
        <v>21</v>
      </c>
      <c r="Q6">
        <v>44500</v>
      </c>
    </row>
    <row r="7" spans="1:17">
      <c r="A7" s="5"/>
      <c r="B7" s="6" t="s">
        <v>9</v>
      </c>
      <c r="C7" s="6"/>
      <c r="D7" s="6">
        <v>265100</v>
      </c>
      <c r="E7" s="7"/>
      <c r="F7" s="5"/>
      <c r="G7" s="6" t="s">
        <v>9</v>
      </c>
      <c r="H7" s="6">
        <v>265100</v>
      </c>
      <c r="I7" s="6"/>
      <c r="P7" t="s">
        <v>22</v>
      </c>
      <c r="Q7">
        <f>Q6/5</f>
        <v>8900</v>
      </c>
    </row>
    <row r="8" spans="1:17">
      <c r="A8" s="5"/>
      <c r="B8" s="6" t="s">
        <v>10</v>
      </c>
      <c r="C8" s="6"/>
      <c r="D8" s="6">
        <v>43200</v>
      </c>
      <c r="E8" s="7"/>
      <c r="F8" s="5"/>
      <c r="G8" s="6" t="s">
        <v>10</v>
      </c>
      <c r="H8" s="6">
        <v>43200</v>
      </c>
      <c r="I8" s="6"/>
    </row>
    <row r="9" spans="1:17">
      <c r="A9" s="5"/>
      <c r="B9" s="6"/>
      <c r="C9" s="6">
        <f>SUM(C3:C8)</f>
        <v>308300</v>
      </c>
      <c r="D9" s="6">
        <f>SUM(D3:D8)</f>
        <v>308300</v>
      </c>
      <c r="E9" s="7"/>
      <c r="F9" s="5"/>
      <c r="G9" s="6"/>
      <c r="H9" s="6">
        <f>SUM(H3:H8)</f>
        <v>308300</v>
      </c>
      <c r="I9" s="6">
        <f>SUM(I3:I8)</f>
        <v>308300</v>
      </c>
      <c r="K9">
        <v>3</v>
      </c>
      <c r="L9" t="s">
        <v>23</v>
      </c>
      <c r="M9" t="s">
        <v>24</v>
      </c>
      <c r="N9">
        <v>1000</v>
      </c>
      <c r="O9" t="s">
        <v>19</v>
      </c>
      <c r="P9" t="s">
        <v>11</v>
      </c>
      <c r="Q9">
        <v>1000</v>
      </c>
    </row>
    <row r="10" spans="1:17">
      <c r="A10" s="12"/>
      <c r="B10" s="12"/>
      <c r="C10" s="12"/>
      <c r="D10" s="12"/>
      <c r="E10" s="12"/>
      <c r="F10" s="12"/>
      <c r="G10" s="12"/>
      <c r="H10" s="12"/>
      <c r="I10" s="12"/>
      <c r="J10" t="s">
        <v>45</v>
      </c>
    </row>
    <row r="11" spans="1:17">
      <c r="A11" s="52" t="s">
        <v>12</v>
      </c>
      <c r="B11" s="53"/>
      <c r="C11" s="53"/>
      <c r="D11" s="54"/>
      <c r="E11" s="7"/>
      <c r="F11" s="52" t="s">
        <v>7</v>
      </c>
      <c r="G11" s="53"/>
      <c r="H11" s="53"/>
      <c r="I11" s="54"/>
      <c r="K11">
        <v>4</v>
      </c>
      <c r="L11" t="s">
        <v>25</v>
      </c>
      <c r="M11" t="s">
        <v>26</v>
      </c>
      <c r="N11">
        <v>300</v>
      </c>
      <c r="O11" t="s">
        <v>19</v>
      </c>
      <c r="P11" t="s">
        <v>24</v>
      </c>
      <c r="Q11">
        <v>300</v>
      </c>
    </row>
    <row r="12" spans="1:17">
      <c r="A12" s="13" t="s">
        <v>0</v>
      </c>
      <c r="B12" s="14" t="s">
        <v>1</v>
      </c>
      <c r="C12" s="14" t="s">
        <v>2</v>
      </c>
      <c r="D12" s="14" t="s">
        <v>3</v>
      </c>
      <c r="E12" s="7"/>
      <c r="F12" s="13" t="s">
        <v>0</v>
      </c>
      <c r="G12" s="14" t="s">
        <v>1</v>
      </c>
      <c r="H12" s="15" t="s">
        <v>2</v>
      </c>
      <c r="I12" s="15" t="s">
        <v>3</v>
      </c>
    </row>
    <row r="13" spans="1:17">
      <c r="A13" s="5" t="s">
        <v>37</v>
      </c>
      <c r="B13" s="6" t="s">
        <v>15</v>
      </c>
      <c r="C13" s="6">
        <f>C3</f>
        <v>116200</v>
      </c>
      <c r="D13" s="6"/>
      <c r="E13" s="7"/>
      <c r="F13" s="5" t="s">
        <v>37</v>
      </c>
      <c r="G13" s="6" t="s">
        <v>15</v>
      </c>
      <c r="H13" s="10">
        <f>C4</f>
        <v>132500</v>
      </c>
      <c r="I13" s="10"/>
      <c r="K13">
        <v>5</v>
      </c>
      <c r="L13" t="s">
        <v>27</v>
      </c>
      <c r="M13" t="s">
        <v>28</v>
      </c>
      <c r="N13">
        <v>2500</v>
      </c>
      <c r="O13" t="s">
        <v>19</v>
      </c>
      <c r="P13" t="s">
        <v>11</v>
      </c>
      <c r="Q13">
        <v>2500</v>
      </c>
    </row>
    <row r="14" spans="1:17">
      <c r="A14" s="5"/>
      <c r="B14" s="6"/>
      <c r="C14" s="6"/>
      <c r="D14" s="6"/>
      <c r="E14" s="7"/>
      <c r="F14" s="8" t="s">
        <v>32</v>
      </c>
      <c r="G14" s="9" t="s">
        <v>53</v>
      </c>
      <c r="H14" s="10"/>
      <c r="I14" s="10">
        <f>Q25</f>
        <v>16500</v>
      </c>
    </row>
    <row r="15" spans="1:17">
      <c r="A15" s="5"/>
      <c r="B15" s="6"/>
      <c r="C15" s="6"/>
      <c r="D15" s="6"/>
      <c r="E15" s="7"/>
      <c r="F15" s="8"/>
      <c r="G15" s="9"/>
      <c r="H15" s="10"/>
      <c r="I15" s="10"/>
      <c r="K15">
        <v>6</v>
      </c>
      <c r="L15" t="s">
        <v>29</v>
      </c>
      <c r="M15" t="s">
        <v>24</v>
      </c>
      <c r="N15">
        <v>23700</v>
      </c>
      <c r="O15" t="s">
        <v>19</v>
      </c>
      <c r="P15" t="s">
        <v>8</v>
      </c>
      <c r="Q15">
        <v>23700</v>
      </c>
    </row>
    <row r="16" spans="1:17">
      <c r="A16" s="5"/>
      <c r="B16" s="6"/>
      <c r="C16" s="6"/>
      <c r="D16" s="6"/>
      <c r="E16" s="7"/>
      <c r="F16" s="8"/>
      <c r="G16" s="9"/>
      <c r="H16" s="10"/>
      <c r="I16" s="10"/>
      <c r="J16" t="s">
        <v>45</v>
      </c>
    </row>
    <row r="17" spans="1:17">
      <c r="A17" s="5"/>
      <c r="B17" s="6"/>
      <c r="C17" s="6"/>
      <c r="D17" s="6"/>
      <c r="E17" s="7"/>
      <c r="F17" s="8"/>
      <c r="G17" s="9"/>
      <c r="H17" s="10"/>
      <c r="I17" s="10"/>
      <c r="K17">
        <v>7</v>
      </c>
      <c r="L17" t="s">
        <v>30</v>
      </c>
      <c r="M17" t="s">
        <v>31</v>
      </c>
      <c r="N17">
        <v>2000</v>
      </c>
      <c r="O17" t="s">
        <v>19</v>
      </c>
      <c r="P17" t="s">
        <v>11</v>
      </c>
      <c r="Q17">
        <v>2400</v>
      </c>
    </row>
    <row r="18" spans="1:17">
      <c r="A18" s="5"/>
      <c r="B18" s="6"/>
      <c r="C18" s="6"/>
      <c r="D18" s="6"/>
      <c r="E18" s="7"/>
      <c r="F18" s="8"/>
      <c r="G18" s="9"/>
      <c r="H18" s="10"/>
      <c r="I18" s="10"/>
      <c r="M18" t="s">
        <v>18</v>
      </c>
      <c r="N18">
        <v>400</v>
      </c>
    </row>
    <row r="20" spans="1:17">
      <c r="A20" s="55" t="s">
        <v>13</v>
      </c>
      <c r="B20" s="56"/>
      <c r="C20" s="56"/>
      <c r="D20" s="57"/>
      <c r="E20" s="1"/>
      <c r="F20" s="55" t="s">
        <v>11</v>
      </c>
      <c r="G20" s="56"/>
      <c r="H20" s="56"/>
      <c r="I20" s="57"/>
    </row>
    <row r="21" spans="1:17">
      <c r="A21" s="2" t="s">
        <v>0</v>
      </c>
      <c r="B21" s="3" t="s">
        <v>1</v>
      </c>
      <c r="C21" s="3" t="s">
        <v>2</v>
      </c>
      <c r="D21" s="3" t="s">
        <v>3</v>
      </c>
      <c r="E21" s="1"/>
      <c r="F21" s="2" t="s">
        <v>0</v>
      </c>
      <c r="G21" s="3" t="s">
        <v>1</v>
      </c>
      <c r="H21" s="4" t="s">
        <v>2</v>
      </c>
      <c r="I21" s="4" t="s">
        <v>3</v>
      </c>
      <c r="K21">
        <v>8</v>
      </c>
      <c r="L21" t="s">
        <v>32</v>
      </c>
      <c r="M21" t="s">
        <v>33</v>
      </c>
      <c r="N21">
        <v>116000</v>
      </c>
    </row>
    <row r="22" spans="1:17">
      <c r="A22" s="5" t="s">
        <v>37</v>
      </c>
      <c r="B22" s="6" t="s">
        <v>15</v>
      </c>
      <c r="C22" s="6">
        <f>C5</f>
        <v>52900</v>
      </c>
      <c r="D22" s="6"/>
      <c r="E22" s="7"/>
      <c r="F22" s="5" t="s">
        <v>37</v>
      </c>
      <c r="G22" s="6" t="s">
        <v>15</v>
      </c>
      <c r="H22" s="10">
        <f>C6</f>
        <v>6700</v>
      </c>
      <c r="I22" s="10"/>
      <c r="M22" s="16" t="s">
        <v>35</v>
      </c>
      <c r="N22" s="17">
        <v>132500</v>
      </c>
    </row>
    <row r="23" spans="1:17">
      <c r="A23" s="5" t="s">
        <v>20</v>
      </c>
      <c r="B23" s="6" t="s">
        <v>48</v>
      </c>
      <c r="C23" s="6">
        <f>N6</f>
        <v>53400</v>
      </c>
      <c r="D23" s="6"/>
      <c r="E23" s="7"/>
      <c r="F23" s="8" t="s">
        <v>23</v>
      </c>
      <c r="G23" s="9" t="s">
        <v>24</v>
      </c>
      <c r="H23" s="10"/>
      <c r="I23" s="10">
        <f>Q9</f>
        <v>1000</v>
      </c>
      <c r="M23" t="s">
        <v>34</v>
      </c>
      <c r="N23">
        <f>N21-N22</f>
        <v>-16500</v>
      </c>
    </row>
    <row r="24" spans="1:17">
      <c r="A24" s="5" t="s">
        <v>29</v>
      </c>
      <c r="B24" s="6" t="s">
        <v>24</v>
      </c>
      <c r="C24" s="6"/>
      <c r="D24" s="6">
        <f>Q15</f>
        <v>23700</v>
      </c>
      <c r="E24" s="7"/>
      <c r="F24" s="8" t="s">
        <v>25</v>
      </c>
      <c r="G24" s="9" t="s">
        <v>28</v>
      </c>
      <c r="H24" s="10"/>
      <c r="I24" s="10">
        <f>Q13</f>
        <v>2500</v>
      </c>
    </row>
    <row r="25" spans="1:17">
      <c r="A25" s="5"/>
      <c r="B25" s="6"/>
      <c r="C25" s="6"/>
      <c r="D25" s="6"/>
      <c r="E25" s="7"/>
      <c r="F25" s="8" t="s">
        <v>30</v>
      </c>
      <c r="G25" s="9" t="s">
        <v>52</v>
      </c>
      <c r="H25" s="10"/>
      <c r="I25" s="10">
        <f>Q17</f>
        <v>2400</v>
      </c>
      <c r="M25" t="s">
        <v>36</v>
      </c>
      <c r="N25">
        <f>-N23</f>
        <v>16500</v>
      </c>
      <c r="O25" t="s">
        <v>19</v>
      </c>
      <c r="P25" t="s">
        <v>7</v>
      </c>
      <c r="Q25">
        <f>N25</f>
        <v>16500</v>
      </c>
    </row>
    <row r="26" spans="1:17">
      <c r="A26" s="5"/>
      <c r="B26" s="6"/>
      <c r="C26" s="6"/>
      <c r="D26" s="6"/>
      <c r="E26" s="7"/>
      <c r="F26" s="8"/>
      <c r="G26" s="9"/>
      <c r="H26" s="10"/>
      <c r="I26" s="10"/>
    </row>
    <row r="27" spans="1:17">
      <c r="A27" s="12"/>
      <c r="B27" s="12"/>
      <c r="C27" s="12"/>
      <c r="D27" s="12"/>
      <c r="E27" s="12"/>
      <c r="F27" s="12"/>
      <c r="G27" s="12"/>
      <c r="H27" s="12"/>
      <c r="I27" s="12"/>
    </row>
    <row r="28" spans="1:17">
      <c r="A28" s="58" t="s">
        <v>14</v>
      </c>
      <c r="B28" s="59"/>
      <c r="C28" s="59"/>
      <c r="D28" s="60"/>
      <c r="E28" s="1"/>
      <c r="F28" s="58" t="s">
        <v>9</v>
      </c>
      <c r="G28" s="59"/>
      <c r="H28" s="59"/>
      <c r="I28" s="60"/>
      <c r="L28" s="34" t="s">
        <v>67</v>
      </c>
      <c r="M28" s="34" t="s">
        <v>68</v>
      </c>
      <c r="N28" s="34"/>
      <c r="O28" s="34"/>
    </row>
    <row r="29" spans="1:17">
      <c r="A29" s="2" t="s">
        <v>0</v>
      </c>
      <c r="B29" s="3" t="s">
        <v>1</v>
      </c>
      <c r="C29" s="3" t="s">
        <v>2</v>
      </c>
      <c r="D29" s="3" t="s">
        <v>3</v>
      </c>
      <c r="E29" s="1"/>
      <c r="F29" s="2" t="s">
        <v>0</v>
      </c>
      <c r="G29" s="3" t="s">
        <v>1</v>
      </c>
      <c r="H29" s="4" t="s">
        <v>2</v>
      </c>
      <c r="I29" s="4" t="s">
        <v>3</v>
      </c>
      <c r="L29" s="34"/>
      <c r="M29" s="34"/>
      <c r="N29" s="34"/>
      <c r="O29" s="34"/>
    </row>
    <row r="30" spans="1:17">
      <c r="A30" s="5" t="s">
        <v>37</v>
      </c>
      <c r="B30" s="6" t="s">
        <v>15</v>
      </c>
      <c r="C30" s="6"/>
      <c r="D30" s="6">
        <f>D8</f>
        <v>43200</v>
      </c>
      <c r="E30" s="7"/>
      <c r="F30" s="5" t="s">
        <v>37</v>
      </c>
      <c r="G30" s="6" t="s">
        <v>15</v>
      </c>
      <c r="H30" s="10"/>
      <c r="I30" s="10">
        <f>D7</f>
        <v>265100</v>
      </c>
      <c r="L30" s="34" t="s">
        <v>69</v>
      </c>
      <c r="M30" s="34" t="s">
        <v>70</v>
      </c>
      <c r="N30" s="34"/>
      <c r="O30" s="34"/>
    </row>
    <row r="31" spans="1:17">
      <c r="A31" s="5" t="s">
        <v>16</v>
      </c>
      <c r="B31" s="6" t="s">
        <v>47</v>
      </c>
      <c r="C31" s="6"/>
      <c r="D31" s="6">
        <f>Q3</f>
        <v>31560</v>
      </c>
      <c r="E31" s="7"/>
      <c r="F31" s="8" t="s">
        <v>32</v>
      </c>
      <c r="G31" s="9" t="s">
        <v>55</v>
      </c>
      <c r="H31" s="10">
        <f>I70</f>
        <v>2500</v>
      </c>
      <c r="I31" s="10"/>
      <c r="L31" s="20"/>
      <c r="M31" s="20"/>
      <c r="N31" s="20"/>
      <c r="O31" s="20"/>
    </row>
    <row r="32" spans="1:17">
      <c r="A32" s="5"/>
      <c r="B32" s="6"/>
      <c r="C32" s="6"/>
      <c r="D32" s="6"/>
      <c r="E32" s="7"/>
      <c r="F32" s="24" t="s">
        <v>32</v>
      </c>
      <c r="G32" s="25" t="s">
        <v>42</v>
      </c>
      <c r="H32" s="26">
        <f>D79</f>
        <v>600</v>
      </c>
      <c r="I32" s="10"/>
      <c r="L32" s="34" t="s">
        <v>71</v>
      </c>
      <c r="M32" s="34" t="s">
        <v>72</v>
      </c>
      <c r="N32" s="34"/>
      <c r="O32" s="34"/>
    </row>
    <row r="33" spans="1:15">
      <c r="A33" s="5"/>
      <c r="B33" s="6"/>
      <c r="C33" s="6"/>
      <c r="D33" s="6"/>
      <c r="E33" s="7"/>
      <c r="F33" s="8"/>
      <c r="G33" s="9"/>
      <c r="H33" s="10"/>
      <c r="I33" s="10"/>
      <c r="L33" s="35"/>
      <c r="M33" s="35"/>
      <c r="N33" s="35"/>
      <c r="O33" s="35"/>
    </row>
    <row r="34" spans="1:15">
      <c r="A34" s="5"/>
      <c r="B34" s="6"/>
      <c r="C34" s="6"/>
      <c r="D34" s="6"/>
      <c r="E34" s="7"/>
      <c r="F34" s="8"/>
      <c r="G34" s="9"/>
      <c r="H34" s="10"/>
      <c r="I34" s="10"/>
      <c r="L34" s="35"/>
      <c r="M34" s="34" t="s">
        <v>75</v>
      </c>
      <c r="N34" s="35"/>
      <c r="O34" s="35"/>
    </row>
    <row r="35" spans="1:15">
      <c r="A35" s="12"/>
      <c r="B35" s="12"/>
      <c r="C35" s="12"/>
      <c r="D35" s="12"/>
      <c r="E35" s="12"/>
      <c r="F35" s="12"/>
      <c r="G35" s="12"/>
      <c r="H35" s="12"/>
      <c r="I35" s="12"/>
      <c r="L35" s="35"/>
      <c r="M35" s="35"/>
      <c r="N35" s="35"/>
      <c r="O35" s="35"/>
    </row>
    <row r="36" spans="1:15">
      <c r="A36" s="61" t="s">
        <v>36</v>
      </c>
      <c r="B36" s="62"/>
      <c r="C36" s="62"/>
      <c r="D36" s="63"/>
      <c r="E36" s="7"/>
      <c r="F36" s="64" t="s">
        <v>21</v>
      </c>
      <c r="G36" s="65"/>
      <c r="H36" s="65"/>
      <c r="I36" s="66"/>
      <c r="L36" s="35"/>
      <c r="M36" s="20" t="s">
        <v>73</v>
      </c>
      <c r="N36" s="35"/>
      <c r="O36" s="35"/>
    </row>
    <row r="37" spans="1:15">
      <c r="A37" s="13" t="s">
        <v>0</v>
      </c>
      <c r="B37" s="14" t="s">
        <v>1</v>
      </c>
      <c r="C37" s="14" t="s">
        <v>2</v>
      </c>
      <c r="D37" s="14" t="s">
        <v>3</v>
      </c>
      <c r="E37" s="7"/>
      <c r="F37" s="13" t="s">
        <v>0</v>
      </c>
      <c r="G37" s="14" t="s">
        <v>1</v>
      </c>
      <c r="H37" s="15" t="s">
        <v>2</v>
      </c>
      <c r="I37" s="15" t="s">
        <v>3</v>
      </c>
      <c r="L37" s="35"/>
      <c r="M37" s="35"/>
      <c r="N37" s="35"/>
      <c r="O37" s="35"/>
    </row>
    <row r="38" spans="1:15">
      <c r="A38" s="5" t="s">
        <v>16</v>
      </c>
      <c r="B38" s="6" t="s">
        <v>46</v>
      </c>
      <c r="C38" s="6">
        <f>N3</f>
        <v>26300</v>
      </c>
      <c r="D38" s="6"/>
      <c r="E38" s="7"/>
      <c r="F38" s="8" t="s">
        <v>20</v>
      </c>
      <c r="G38" s="9" t="s">
        <v>49</v>
      </c>
      <c r="H38" s="10"/>
      <c r="I38" s="10">
        <f>Q6</f>
        <v>44500</v>
      </c>
      <c r="J38" t="s">
        <v>45</v>
      </c>
      <c r="L38" s="35"/>
      <c r="M38" s="20" t="s">
        <v>74</v>
      </c>
      <c r="N38" s="35"/>
      <c r="O38" s="35"/>
    </row>
    <row r="39" spans="1:15">
      <c r="A39" s="18" t="s">
        <v>32</v>
      </c>
      <c r="B39" s="19" t="s">
        <v>7</v>
      </c>
      <c r="C39" s="19">
        <f>N25</f>
        <v>16500</v>
      </c>
      <c r="D39" s="19"/>
      <c r="E39" s="7"/>
      <c r="F39" s="24" t="s">
        <v>32</v>
      </c>
      <c r="G39" s="25" t="s">
        <v>42</v>
      </c>
      <c r="H39" s="26">
        <f>I38</f>
        <v>44500</v>
      </c>
      <c r="I39" s="26"/>
      <c r="L39" s="35"/>
      <c r="M39" s="35"/>
      <c r="N39" s="35"/>
      <c r="O39" s="35"/>
    </row>
    <row r="40" spans="1:15">
      <c r="A40" s="18" t="s">
        <v>32</v>
      </c>
      <c r="B40" s="19" t="s">
        <v>42</v>
      </c>
      <c r="C40" s="19"/>
      <c r="D40" s="19">
        <f>D41-D38-D39</f>
        <v>42800</v>
      </c>
      <c r="E40" s="7"/>
      <c r="F40" s="24"/>
      <c r="G40" s="25"/>
      <c r="H40" s="26">
        <f>H38+H39</f>
        <v>44500</v>
      </c>
      <c r="I40" s="26">
        <f>I38+I39</f>
        <v>44500</v>
      </c>
      <c r="L40" s="35"/>
      <c r="M40" s="35" t="s">
        <v>76</v>
      </c>
      <c r="N40" s="35"/>
      <c r="O40" s="35"/>
    </row>
    <row r="41" spans="1:15">
      <c r="A41" s="18"/>
      <c r="B41" s="19"/>
      <c r="C41" s="19">
        <f>C38+C39+C40</f>
        <v>42800</v>
      </c>
      <c r="D41" s="19">
        <f>C41</f>
        <v>42800</v>
      </c>
      <c r="E41" s="7"/>
      <c r="F41" s="24"/>
      <c r="G41" s="25"/>
      <c r="H41" s="26"/>
      <c r="I41" s="26"/>
    </row>
    <row r="42" spans="1:15">
      <c r="L42" t="s">
        <v>77</v>
      </c>
      <c r="M42" t="s">
        <v>86</v>
      </c>
    </row>
    <row r="43" spans="1:15">
      <c r="A43" s="67" t="s">
        <v>38</v>
      </c>
      <c r="B43" s="68"/>
      <c r="C43" s="68"/>
      <c r="D43" s="69"/>
      <c r="E43" s="1"/>
      <c r="F43" s="55" t="s">
        <v>40</v>
      </c>
      <c r="G43" s="56"/>
      <c r="H43" s="56"/>
      <c r="I43" s="57"/>
    </row>
    <row r="44" spans="1:15">
      <c r="A44" s="2" t="s">
        <v>0</v>
      </c>
      <c r="B44" s="3" t="s">
        <v>1</v>
      </c>
      <c r="C44" s="3" t="s">
        <v>2</v>
      </c>
      <c r="D44" s="3" t="s">
        <v>3</v>
      </c>
      <c r="E44" s="1"/>
      <c r="F44" s="2" t="s">
        <v>0</v>
      </c>
      <c r="G44" s="3" t="s">
        <v>1</v>
      </c>
      <c r="H44" s="4" t="s">
        <v>2</v>
      </c>
      <c r="I44" s="4" t="s">
        <v>3</v>
      </c>
    </row>
    <row r="45" spans="1:15">
      <c r="A45" s="5" t="s">
        <v>25</v>
      </c>
      <c r="B45" s="6" t="s">
        <v>24</v>
      </c>
      <c r="C45" s="6">
        <f>N11</f>
        <v>300</v>
      </c>
      <c r="D45" s="6"/>
      <c r="E45" s="7"/>
      <c r="F45" s="8" t="s">
        <v>16</v>
      </c>
      <c r="G45" s="9" t="s">
        <v>46</v>
      </c>
      <c r="H45" s="10">
        <f>N4</f>
        <v>5260</v>
      </c>
      <c r="I45" s="10"/>
    </row>
    <row r="46" spans="1:15">
      <c r="A46" s="18" t="s">
        <v>32</v>
      </c>
      <c r="B46" s="19" t="s">
        <v>42</v>
      </c>
      <c r="C46" s="19"/>
      <c r="D46" s="19">
        <f>D47-D45</f>
        <v>300</v>
      </c>
      <c r="E46" s="7"/>
      <c r="F46" s="8" t="s">
        <v>30</v>
      </c>
      <c r="G46" s="9" t="s">
        <v>11</v>
      </c>
      <c r="H46" s="10">
        <f>N18</f>
        <v>400</v>
      </c>
      <c r="I46" s="10"/>
    </row>
    <row r="47" spans="1:15">
      <c r="A47" s="5"/>
      <c r="B47" s="6"/>
      <c r="C47" s="19">
        <f>C45+C46</f>
        <v>300</v>
      </c>
      <c r="D47" s="19">
        <f>C47</f>
        <v>300</v>
      </c>
      <c r="E47" s="7"/>
      <c r="F47" s="8"/>
      <c r="G47" s="9"/>
      <c r="H47" s="10"/>
      <c r="I47" s="10"/>
    </row>
    <row r="48" spans="1:15">
      <c r="A48" s="5"/>
      <c r="B48" s="6"/>
      <c r="C48" s="6"/>
      <c r="D48" s="6"/>
      <c r="E48" s="7"/>
      <c r="F48" s="8"/>
      <c r="G48" s="9"/>
      <c r="H48" s="10"/>
      <c r="I48" s="10"/>
    </row>
    <row r="49" spans="1:9">
      <c r="A49" s="5"/>
      <c r="B49" s="6"/>
      <c r="C49" s="6"/>
      <c r="D49" s="6"/>
      <c r="E49" s="7"/>
      <c r="F49" s="8"/>
      <c r="G49" s="9"/>
      <c r="H49" s="10"/>
      <c r="I49" s="10"/>
    </row>
    <row r="51" spans="1:9">
      <c r="A51" s="67" t="s">
        <v>39</v>
      </c>
      <c r="B51" s="68"/>
      <c r="C51" s="68"/>
      <c r="D51" s="69"/>
      <c r="E51" s="1"/>
      <c r="F51" s="58" t="s">
        <v>22</v>
      </c>
      <c r="G51" s="59"/>
      <c r="H51" s="59"/>
      <c r="I51" s="60"/>
    </row>
    <row r="52" spans="1:9">
      <c r="A52" s="2" t="s">
        <v>0</v>
      </c>
      <c r="B52" s="3" t="s">
        <v>1</v>
      </c>
      <c r="C52" s="3" t="s">
        <v>2</v>
      </c>
      <c r="D52" s="3" t="s">
        <v>3</v>
      </c>
      <c r="E52" s="1"/>
      <c r="F52" s="2" t="s">
        <v>0</v>
      </c>
      <c r="G52" s="3" t="s">
        <v>1</v>
      </c>
      <c r="H52" s="4" t="s">
        <v>2</v>
      </c>
      <c r="I52" s="4" t="s">
        <v>3</v>
      </c>
    </row>
    <row r="53" spans="1:9">
      <c r="A53" s="5" t="s">
        <v>30</v>
      </c>
      <c r="B53" s="6" t="s">
        <v>11</v>
      </c>
      <c r="C53" s="6">
        <f>N17</f>
        <v>2000</v>
      </c>
      <c r="D53" s="6"/>
      <c r="E53" s="7"/>
      <c r="F53" s="8" t="s">
        <v>20</v>
      </c>
      <c r="G53" s="9" t="s">
        <v>49</v>
      </c>
      <c r="H53" s="10"/>
      <c r="I53" s="10">
        <f>Q7</f>
        <v>8900</v>
      </c>
    </row>
    <row r="54" spans="1:9">
      <c r="A54" s="18" t="s">
        <v>32</v>
      </c>
      <c r="B54" s="19" t="s">
        <v>42</v>
      </c>
      <c r="C54" s="19"/>
      <c r="D54" s="19">
        <f>D55-D53</f>
        <v>2000</v>
      </c>
      <c r="E54" s="7"/>
      <c r="F54" s="8"/>
      <c r="G54" s="9"/>
      <c r="H54" s="10"/>
      <c r="I54" s="10"/>
    </row>
    <row r="55" spans="1:9">
      <c r="A55" s="5"/>
      <c r="B55" s="6"/>
      <c r="C55" s="19">
        <f>C53+C54</f>
        <v>2000</v>
      </c>
      <c r="D55" s="19">
        <f>C55</f>
        <v>2000</v>
      </c>
      <c r="E55" s="7"/>
      <c r="F55" s="8"/>
      <c r="G55" s="9"/>
      <c r="H55" s="10"/>
      <c r="I55" s="10"/>
    </row>
    <row r="56" spans="1:9">
      <c r="A56" s="5"/>
      <c r="B56" s="6"/>
      <c r="C56" s="6"/>
      <c r="D56" s="6"/>
      <c r="E56" s="7"/>
      <c r="F56" s="8"/>
      <c r="G56" s="9"/>
      <c r="H56" s="10"/>
      <c r="I56" s="10"/>
    </row>
    <row r="58" spans="1:9">
      <c r="A58" s="55" t="s">
        <v>24</v>
      </c>
      <c r="B58" s="56"/>
      <c r="C58" s="56"/>
      <c r="D58" s="57"/>
    </row>
    <row r="59" spans="1:9">
      <c r="A59" s="2" t="s">
        <v>0</v>
      </c>
      <c r="B59" s="3" t="s">
        <v>1</v>
      </c>
      <c r="C59" s="4" t="s">
        <v>2</v>
      </c>
      <c r="D59" s="4" t="s">
        <v>3</v>
      </c>
    </row>
    <row r="60" spans="1:9">
      <c r="A60" s="8" t="s">
        <v>23</v>
      </c>
      <c r="B60" s="9" t="s">
        <v>11</v>
      </c>
      <c r="C60" s="10">
        <f>N9</f>
        <v>1000</v>
      </c>
      <c r="D60" s="10"/>
    </row>
    <row r="61" spans="1:9">
      <c r="A61" s="8" t="s">
        <v>25</v>
      </c>
      <c r="B61" s="9" t="s">
        <v>50</v>
      </c>
      <c r="C61" s="10"/>
      <c r="D61" s="10">
        <v>300</v>
      </c>
    </row>
    <row r="62" spans="1:9">
      <c r="A62" s="8" t="s">
        <v>29</v>
      </c>
      <c r="B62" s="9" t="s">
        <v>51</v>
      </c>
      <c r="C62" s="10">
        <f>N15</f>
        <v>23700</v>
      </c>
      <c r="D62" s="10"/>
    </row>
    <row r="63" spans="1:9">
      <c r="A63" s="8"/>
      <c r="B63" s="9"/>
      <c r="C63" s="10"/>
      <c r="D63" s="10"/>
    </row>
    <row r="67" spans="1:9">
      <c r="A67" s="58" t="s">
        <v>41</v>
      </c>
      <c r="B67" s="59"/>
      <c r="C67" s="59"/>
      <c r="D67" s="60"/>
      <c r="E67" s="1"/>
      <c r="F67" s="58" t="s">
        <v>28</v>
      </c>
      <c r="G67" s="59"/>
      <c r="H67" s="59"/>
      <c r="I67" s="60"/>
    </row>
    <row r="68" spans="1:9">
      <c r="A68" s="2" t="s">
        <v>0</v>
      </c>
      <c r="B68" s="3" t="s">
        <v>1</v>
      </c>
      <c r="C68" s="4" t="s">
        <v>2</v>
      </c>
      <c r="D68" s="4" t="s">
        <v>3</v>
      </c>
      <c r="E68" s="1"/>
      <c r="F68" s="2" t="s">
        <v>0</v>
      </c>
      <c r="G68" s="3" t="s">
        <v>1</v>
      </c>
      <c r="H68" s="4" t="s">
        <v>2</v>
      </c>
      <c r="I68" s="4" t="s">
        <v>3</v>
      </c>
    </row>
    <row r="69" spans="1:9">
      <c r="A69" s="8"/>
      <c r="B69" s="9"/>
      <c r="C69" s="10"/>
      <c r="D69" s="10"/>
      <c r="E69" s="7"/>
      <c r="F69" s="8" t="s">
        <v>27</v>
      </c>
      <c r="G69" s="9" t="s">
        <v>11</v>
      </c>
      <c r="H69" s="10">
        <v>2500</v>
      </c>
      <c r="I69" s="10"/>
    </row>
    <row r="70" spans="1:9">
      <c r="A70" s="8"/>
      <c r="B70" s="9"/>
      <c r="C70" s="10"/>
      <c r="D70" s="10"/>
      <c r="E70" s="7"/>
      <c r="F70" s="8" t="s">
        <v>54</v>
      </c>
      <c r="G70" s="9" t="s">
        <v>9</v>
      </c>
      <c r="H70" s="10"/>
      <c r="I70" s="10">
        <v>2500</v>
      </c>
    </row>
    <row r="71" spans="1:9">
      <c r="A71" s="8"/>
      <c r="B71" s="9"/>
      <c r="C71" s="10"/>
      <c r="D71" s="10"/>
      <c r="E71" s="7"/>
      <c r="F71" s="8"/>
      <c r="G71" s="9"/>
      <c r="H71" s="10">
        <f>H69+H70</f>
        <v>2500</v>
      </c>
      <c r="I71" s="10">
        <f>I69+I70</f>
        <v>2500</v>
      </c>
    </row>
    <row r="73" spans="1:9">
      <c r="A73" s="49" t="s">
        <v>42</v>
      </c>
      <c r="B73" s="50"/>
      <c r="C73" s="50"/>
      <c r="D73" s="51"/>
      <c r="E73" s="1"/>
      <c r="F73" s="49" t="s">
        <v>43</v>
      </c>
      <c r="G73" s="50"/>
      <c r="H73" s="50"/>
      <c r="I73" s="51"/>
    </row>
    <row r="74" spans="1:9">
      <c r="A74" s="2" t="s">
        <v>0</v>
      </c>
      <c r="B74" s="3" t="s">
        <v>1</v>
      </c>
      <c r="C74" s="4" t="s">
        <v>2</v>
      </c>
      <c r="D74" s="4" t="s">
        <v>3</v>
      </c>
      <c r="E74" s="1"/>
      <c r="F74" s="2" t="s">
        <v>0</v>
      </c>
      <c r="G74" s="3" t="s">
        <v>1</v>
      </c>
      <c r="H74" s="4" t="s">
        <v>2</v>
      </c>
      <c r="I74" s="4" t="s">
        <v>3</v>
      </c>
    </row>
    <row r="75" spans="1:9">
      <c r="A75" s="24" t="s">
        <v>32</v>
      </c>
      <c r="B75" s="25" t="str">
        <f>F36</f>
        <v>4 HW Erlöse</v>
      </c>
      <c r="C75" s="26"/>
      <c r="D75" s="26">
        <f>H39</f>
        <v>44500</v>
      </c>
      <c r="E75" s="7"/>
      <c r="F75" s="8"/>
      <c r="G75" s="9"/>
      <c r="H75" s="10"/>
      <c r="I75" s="10"/>
    </row>
    <row r="76" spans="1:9">
      <c r="A76" s="24" t="s">
        <v>32</v>
      </c>
      <c r="B76" s="25" t="str">
        <f>A36</f>
        <v>5 HW Einsatz</v>
      </c>
      <c r="C76" s="26">
        <f>D40</f>
        <v>42800</v>
      </c>
      <c r="D76" s="26"/>
      <c r="E76" s="7"/>
      <c r="F76" s="8"/>
      <c r="G76" s="9"/>
      <c r="H76" s="10"/>
      <c r="I76" s="10"/>
    </row>
    <row r="77" spans="1:9">
      <c r="A77" s="24" t="s">
        <v>32</v>
      </c>
      <c r="B77" s="25" t="str">
        <f>A43</f>
        <v>7 Versicherungsaufwand</v>
      </c>
      <c r="C77" s="26">
        <f>D46</f>
        <v>300</v>
      </c>
      <c r="D77" s="26"/>
      <c r="E77" s="7"/>
      <c r="F77" s="8"/>
      <c r="G77" s="9"/>
      <c r="H77" s="10"/>
      <c r="I77" s="10"/>
    </row>
    <row r="78" spans="1:9">
      <c r="A78" s="24" t="s">
        <v>32</v>
      </c>
      <c r="B78" s="25" t="str">
        <f>A51</f>
        <v>7 Mietaufwand</v>
      </c>
      <c r="C78" s="26">
        <f>D54</f>
        <v>2000</v>
      </c>
      <c r="D78" s="26"/>
      <c r="E78" s="7"/>
      <c r="F78" s="8"/>
      <c r="G78" s="9"/>
      <c r="H78" s="10"/>
      <c r="I78" s="10"/>
    </row>
    <row r="79" spans="1:9">
      <c r="A79" s="24" t="s">
        <v>32</v>
      </c>
      <c r="B79" s="25" t="s">
        <v>9</v>
      </c>
      <c r="C79" s="26"/>
      <c r="D79" s="26">
        <f>D80-D75</f>
        <v>600</v>
      </c>
      <c r="E79" s="7"/>
      <c r="F79" s="8"/>
      <c r="G79" s="9"/>
      <c r="H79" s="10"/>
      <c r="I79" s="10"/>
    </row>
    <row r="80" spans="1:9">
      <c r="A80" s="24"/>
      <c r="B80" s="25"/>
      <c r="C80" s="26">
        <f>C78+C77+C76</f>
        <v>45100</v>
      </c>
      <c r="D80" s="26">
        <f>C80</f>
        <v>45100</v>
      </c>
      <c r="E80" s="7"/>
      <c r="F80" s="8"/>
      <c r="G80" s="9"/>
      <c r="H80" s="10"/>
      <c r="I80" s="10"/>
    </row>
  </sheetData>
  <mergeCells count="19">
    <mergeCell ref="A73:D73"/>
    <mergeCell ref="F73:I73"/>
    <mergeCell ref="A28:D28"/>
    <mergeCell ref="F28:I28"/>
    <mergeCell ref="A36:D36"/>
    <mergeCell ref="F36:I36"/>
    <mergeCell ref="A43:D43"/>
    <mergeCell ref="F43:I43"/>
    <mergeCell ref="A51:D51"/>
    <mergeCell ref="F51:I51"/>
    <mergeCell ref="A58:D58"/>
    <mergeCell ref="A67:D67"/>
    <mergeCell ref="F67:I67"/>
    <mergeCell ref="A1:D1"/>
    <mergeCell ref="F1:I1"/>
    <mergeCell ref="A11:D11"/>
    <mergeCell ref="F11:I11"/>
    <mergeCell ref="A20:D20"/>
    <mergeCell ref="F20:I20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tabSelected="1" topLeftCell="A24" workbookViewId="0">
      <selection activeCell="P49" sqref="P49"/>
    </sheetView>
  </sheetViews>
  <sheetFormatPr baseColWidth="10" defaultRowHeight="15" x14ac:dyDescent="0"/>
  <cols>
    <col min="3" max="3" width="13.6640625" customWidth="1"/>
    <col min="4" max="4" width="12.83203125" customWidth="1"/>
    <col min="8" max="8" width="13.1640625" customWidth="1"/>
    <col min="9" max="9" width="13.5" customWidth="1"/>
    <col min="16" max="16" width="12" bestFit="1" customWidth="1"/>
  </cols>
  <sheetData>
    <row r="1" spans="1:17">
      <c r="A1" s="49" t="s">
        <v>4</v>
      </c>
      <c r="B1" s="50"/>
      <c r="C1" s="50"/>
      <c r="D1" s="51"/>
      <c r="E1" s="1"/>
      <c r="F1" s="49" t="s">
        <v>44</v>
      </c>
      <c r="G1" s="50"/>
      <c r="H1" s="50"/>
      <c r="I1" s="51"/>
    </row>
    <row r="2" spans="1:17">
      <c r="A2" s="2" t="s">
        <v>0</v>
      </c>
      <c r="B2" s="3" t="s">
        <v>1</v>
      </c>
      <c r="C2" s="3" t="s">
        <v>2</v>
      </c>
      <c r="D2" s="3" t="s">
        <v>3</v>
      </c>
      <c r="E2" s="1"/>
      <c r="F2" s="2" t="s">
        <v>0</v>
      </c>
      <c r="G2" s="3" t="s">
        <v>1</v>
      </c>
      <c r="H2" s="4" t="s">
        <v>2</v>
      </c>
      <c r="I2" s="4" t="s">
        <v>3</v>
      </c>
    </row>
    <row r="3" spans="1:17">
      <c r="A3" s="5" t="s">
        <v>5</v>
      </c>
      <c r="B3" s="6" t="s">
        <v>6</v>
      </c>
      <c r="C3" s="6">
        <v>116200</v>
      </c>
      <c r="D3" s="6"/>
      <c r="E3" s="7"/>
      <c r="F3" s="5" t="s">
        <v>5</v>
      </c>
      <c r="G3" s="6" t="s">
        <v>6</v>
      </c>
      <c r="H3" s="6"/>
      <c r="I3" s="6">
        <v>116200</v>
      </c>
      <c r="K3">
        <v>1</v>
      </c>
      <c r="L3" t="s">
        <v>16</v>
      </c>
      <c r="M3" t="s">
        <v>17</v>
      </c>
      <c r="N3">
        <v>26300</v>
      </c>
      <c r="O3" t="s">
        <v>19</v>
      </c>
      <c r="P3" t="s">
        <v>10</v>
      </c>
      <c r="Q3">
        <f>N3+N4</f>
        <v>31560</v>
      </c>
    </row>
    <row r="4" spans="1:17">
      <c r="A4" s="5"/>
      <c r="B4" s="6" t="s">
        <v>7</v>
      </c>
      <c r="C4" s="6">
        <v>132500</v>
      </c>
      <c r="D4" s="6"/>
      <c r="E4" s="7"/>
      <c r="F4" s="5"/>
      <c r="G4" s="6" t="s">
        <v>7</v>
      </c>
      <c r="H4" s="6"/>
      <c r="I4" s="6">
        <v>132500</v>
      </c>
      <c r="M4" t="s">
        <v>18</v>
      </c>
      <c r="N4">
        <f>N3/5</f>
        <v>5260</v>
      </c>
    </row>
    <row r="5" spans="1:17">
      <c r="A5" s="5"/>
      <c r="B5" s="6" t="s">
        <v>8</v>
      </c>
      <c r="C5" s="6">
        <v>52900</v>
      </c>
      <c r="D5" s="6"/>
      <c r="E5" s="7"/>
      <c r="F5" s="5"/>
      <c r="G5" s="6" t="s">
        <v>8</v>
      </c>
      <c r="H5" s="6"/>
      <c r="I5" s="6">
        <v>52900</v>
      </c>
    </row>
    <row r="6" spans="1:17">
      <c r="A6" s="5"/>
      <c r="B6" s="6" t="s">
        <v>11</v>
      </c>
      <c r="C6" s="6">
        <v>6700</v>
      </c>
      <c r="D6" s="6"/>
      <c r="E6" s="7"/>
      <c r="F6" s="5"/>
      <c r="G6" s="6" t="s">
        <v>11</v>
      </c>
      <c r="H6" s="6"/>
      <c r="I6" s="6">
        <v>6700</v>
      </c>
      <c r="K6">
        <v>2</v>
      </c>
      <c r="L6" t="s">
        <v>20</v>
      </c>
      <c r="M6" t="s">
        <v>8</v>
      </c>
      <c r="N6">
        <f>44500*1.2</f>
        <v>53400</v>
      </c>
      <c r="O6" t="s">
        <v>19</v>
      </c>
      <c r="P6" t="s">
        <v>21</v>
      </c>
      <c r="Q6">
        <v>44500</v>
      </c>
    </row>
    <row r="7" spans="1:17">
      <c r="A7" s="5"/>
      <c r="B7" s="6" t="s">
        <v>9</v>
      </c>
      <c r="C7" s="6"/>
      <c r="D7" s="6">
        <v>265100</v>
      </c>
      <c r="E7" s="7"/>
      <c r="F7" s="5"/>
      <c r="G7" s="6" t="s">
        <v>9</v>
      </c>
      <c r="H7" s="6">
        <v>265100</v>
      </c>
      <c r="I7" s="6"/>
      <c r="P7" t="s">
        <v>22</v>
      </c>
      <c r="Q7">
        <f>Q6/5</f>
        <v>8900</v>
      </c>
    </row>
    <row r="8" spans="1:17">
      <c r="A8" s="5"/>
      <c r="B8" s="6" t="s">
        <v>10</v>
      </c>
      <c r="C8" s="6"/>
      <c r="D8" s="6">
        <v>43200</v>
      </c>
      <c r="E8" s="7"/>
      <c r="F8" s="5"/>
      <c r="G8" s="6" t="s">
        <v>10</v>
      </c>
      <c r="H8" s="6">
        <v>43200</v>
      </c>
      <c r="I8" s="6"/>
    </row>
    <row r="9" spans="1:17">
      <c r="A9" s="5"/>
      <c r="B9" s="6"/>
      <c r="C9" s="6">
        <f>SUM(C3:C8)</f>
        <v>308300</v>
      </c>
      <c r="D9" s="6">
        <f>SUM(D3:D8)</f>
        <v>308300</v>
      </c>
      <c r="E9" s="7"/>
      <c r="F9" s="5"/>
      <c r="G9" s="6"/>
      <c r="H9" s="6">
        <f>SUM(H3:H8)</f>
        <v>308300</v>
      </c>
      <c r="I9" s="6">
        <f>SUM(I3:I8)</f>
        <v>308300</v>
      </c>
      <c r="K9">
        <v>3</v>
      </c>
      <c r="L9" t="s">
        <v>23</v>
      </c>
      <c r="M9" t="s">
        <v>24</v>
      </c>
      <c r="N9">
        <v>1000</v>
      </c>
      <c r="O9" t="s">
        <v>19</v>
      </c>
      <c r="P9" t="s">
        <v>11</v>
      </c>
      <c r="Q9">
        <v>1000</v>
      </c>
    </row>
    <row r="10" spans="1:17">
      <c r="A10" s="12"/>
      <c r="B10" s="12"/>
      <c r="C10" s="12"/>
      <c r="D10" s="12"/>
      <c r="E10" s="12"/>
      <c r="F10" s="12"/>
      <c r="G10" s="12"/>
      <c r="H10" s="12"/>
      <c r="I10" s="12"/>
      <c r="J10" t="s">
        <v>45</v>
      </c>
    </row>
    <row r="11" spans="1:17">
      <c r="A11" s="52" t="s">
        <v>12</v>
      </c>
      <c r="B11" s="53"/>
      <c r="C11" s="53"/>
      <c r="D11" s="54"/>
      <c r="E11" s="7"/>
      <c r="F11" s="52" t="s">
        <v>7</v>
      </c>
      <c r="G11" s="53"/>
      <c r="H11" s="53"/>
      <c r="I11" s="54"/>
      <c r="K11">
        <v>4</v>
      </c>
      <c r="L11" t="s">
        <v>25</v>
      </c>
      <c r="M11" t="s">
        <v>26</v>
      </c>
      <c r="N11">
        <v>300</v>
      </c>
      <c r="O11" t="s">
        <v>19</v>
      </c>
      <c r="P11" t="s">
        <v>24</v>
      </c>
      <c r="Q11">
        <v>300</v>
      </c>
    </row>
    <row r="12" spans="1:17">
      <c r="A12" s="13" t="s">
        <v>0</v>
      </c>
      <c r="B12" s="14" t="s">
        <v>1</v>
      </c>
      <c r="C12" s="14" t="s">
        <v>2</v>
      </c>
      <c r="D12" s="14" t="s">
        <v>3</v>
      </c>
      <c r="E12" s="7"/>
      <c r="F12" s="13" t="s">
        <v>0</v>
      </c>
      <c r="G12" s="14" t="s">
        <v>1</v>
      </c>
      <c r="H12" s="15" t="s">
        <v>2</v>
      </c>
      <c r="I12" s="15" t="s">
        <v>3</v>
      </c>
    </row>
    <row r="13" spans="1:17">
      <c r="A13" s="5" t="s">
        <v>37</v>
      </c>
      <c r="B13" s="6" t="s">
        <v>15</v>
      </c>
      <c r="C13" s="6">
        <f>C3</f>
        <v>116200</v>
      </c>
      <c r="D13" s="6"/>
      <c r="E13" s="7"/>
      <c r="F13" s="5" t="s">
        <v>37</v>
      </c>
      <c r="G13" s="6" t="s">
        <v>15</v>
      </c>
      <c r="H13" s="10">
        <f>C4</f>
        <v>132500</v>
      </c>
      <c r="I13" s="10"/>
      <c r="K13">
        <v>5</v>
      </c>
      <c r="L13" t="s">
        <v>27</v>
      </c>
      <c r="M13" t="s">
        <v>28</v>
      </c>
      <c r="N13">
        <v>2500</v>
      </c>
      <c r="O13" t="s">
        <v>19</v>
      </c>
      <c r="P13" t="s">
        <v>11</v>
      </c>
      <c r="Q13">
        <v>2500</v>
      </c>
    </row>
    <row r="14" spans="1:17">
      <c r="A14" s="18" t="s">
        <v>32</v>
      </c>
      <c r="B14" s="19" t="s">
        <v>59</v>
      </c>
      <c r="C14" s="19"/>
      <c r="D14" s="19">
        <f>D15</f>
        <v>116200</v>
      </c>
      <c r="E14" s="7"/>
      <c r="F14" s="8" t="s">
        <v>32</v>
      </c>
      <c r="G14" s="9" t="s">
        <v>53</v>
      </c>
      <c r="H14" s="10"/>
      <c r="I14" s="10">
        <f>Q25</f>
        <v>16500</v>
      </c>
    </row>
    <row r="15" spans="1:17">
      <c r="A15" s="18"/>
      <c r="B15" s="19"/>
      <c r="C15" s="19">
        <f>C13+C14</f>
        <v>116200</v>
      </c>
      <c r="D15" s="19">
        <f>C15</f>
        <v>116200</v>
      </c>
      <c r="E15" s="7"/>
      <c r="F15" s="24" t="s">
        <v>32</v>
      </c>
      <c r="G15" s="25" t="s">
        <v>59</v>
      </c>
      <c r="H15" s="26"/>
      <c r="I15" s="26">
        <f>I16-I14</f>
        <v>116000</v>
      </c>
      <c r="K15">
        <v>6</v>
      </c>
      <c r="L15" t="s">
        <v>29</v>
      </c>
      <c r="M15" t="s">
        <v>24</v>
      </c>
      <c r="N15">
        <v>23700</v>
      </c>
      <c r="O15" t="s">
        <v>19</v>
      </c>
      <c r="P15" t="s">
        <v>8</v>
      </c>
      <c r="Q15">
        <v>23700</v>
      </c>
    </row>
    <row r="16" spans="1:17">
      <c r="A16" s="5"/>
      <c r="B16" s="6"/>
      <c r="C16" s="6"/>
      <c r="D16" s="6"/>
      <c r="E16" s="7"/>
      <c r="F16" s="24"/>
      <c r="G16" s="25"/>
      <c r="H16" s="26">
        <f>SUM(H13:H15)</f>
        <v>132500</v>
      </c>
      <c r="I16" s="26">
        <f>H16</f>
        <v>132500</v>
      </c>
      <c r="J16" t="s">
        <v>45</v>
      </c>
    </row>
    <row r="17" spans="1:17">
      <c r="A17" s="5"/>
      <c r="B17" s="6"/>
      <c r="C17" s="6"/>
      <c r="D17" s="6"/>
      <c r="E17" s="7"/>
      <c r="F17" s="8"/>
      <c r="G17" s="9"/>
      <c r="H17" s="10"/>
      <c r="I17" s="10"/>
      <c r="K17">
        <v>7</v>
      </c>
      <c r="L17" t="s">
        <v>30</v>
      </c>
      <c r="M17" t="s">
        <v>31</v>
      </c>
      <c r="N17">
        <v>2000</v>
      </c>
      <c r="O17" t="s">
        <v>19</v>
      </c>
      <c r="P17" t="s">
        <v>11</v>
      </c>
      <c r="Q17">
        <v>2400</v>
      </c>
    </row>
    <row r="18" spans="1:17">
      <c r="A18" s="5"/>
      <c r="B18" s="6"/>
      <c r="C18" s="6"/>
      <c r="D18" s="6"/>
      <c r="E18" s="7"/>
      <c r="F18" s="8"/>
      <c r="G18" s="9"/>
      <c r="H18" s="10"/>
      <c r="I18" s="10"/>
      <c r="M18" t="s">
        <v>18</v>
      </c>
      <c r="N18">
        <v>400</v>
      </c>
    </row>
    <row r="20" spans="1:17">
      <c r="A20" s="55" t="s">
        <v>13</v>
      </c>
      <c r="B20" s="56"/>
      <c r="C20" s="56"/>
      <c r="D20" s="57"/>
      <c r="E20" s="1"/>
      <c r="F20" s="55" t="s">
        <v>11</v>
      </c>
      <c r="G20" s="56"/>
      <c r="H20" s="56"/>
      <c r="I20" s="57"/>
    </row>
    <row r="21" spans="1:17">
      <c r="A21" s="2" t="s">
        <v>0</v>
      </c>
      <c r="B21" s="3" t="s">
        <v>1</v>
      </c>
      <c r="C21" s="3" t="s">
        <v>2</v>
      </c>
      <c r="D21" s="3" t="s">
        <v>3</v>
      </c>
      <c r="E21" s="1"/>
      <c r="F21" s="2" t="s">
        <v>0</v>
      </c>
      <c r="G21" s="3" t="s">
        <v>1</v>
      </c>
      <c r="H21" s="4" t="s">
        <v>2</v>
      </c>
      <c r="I21" s="4" t="s">
        <v>3</v>
      </c>
      <c r="K21">
        <v>8</v>
      </c>
      <c r="L21" t="s">
        <v>32</v>
      </c>
      <c r="M21" t="s">
        <v>33</v>
      </c>
      <c r="N21">
        <v>116000</v>
      </c>
    </row>
    <row r="22" spans="1:17">
      <c r="A22" s="5" t="s">
        <v>37</v>
      </c>
      <c r="B22" s="6" t="s">
        <v>15</v>
      </c>
      <c r="C22" s="6">
        <f>C5</f>
        <v>52900</v>
      </c>
      <c r="D22" s="6"/>
      <c r="E22" s="7"/>
      <c r="F22" s="5" t="s">
        <v>37</v>
      </c>
      <c r="G22" s="6" t="s">
        <v>15</v>
      </c>
      <c r="H22" s="10">
        <f>C6</f>
        <v>6700</v>
      </c>
      <c r="I22" s="10"/>
      <c r="M22" s="16" t="s">
        <v>35</v>
      </c>
      <c r="N22" s="17">
        <v>132500</v>
      </c>
    </row>
    <row r="23" spans="1:17">
      <c r="A23" s="5" t="s">
        <v>20</v>
      </c>
      <c r="B23" s="6" t="s">
        <v>48</v>
      </c>
      <c r="C23" s="6">
        <f>N6</f>
        <v>53400</v>
      </c>
      <c r="D23" s="6"/>
      <c r="E23" s="7"/>
      <c r="F23" s="8" t="s">
        <v>23</v>
      </c>
      <c r="G23" s="9" t="s">
        <v>24</v>
      </c>
      <c r="H23" s="10"/>
      <c r="I23" s="10">
        <f>Q9</f>
        <v>1000</v>
      </c>
      <c r="M23" t="s">
        <v>34</v>
      </c>
      <c r="N23">
        <f>N21-N22</f>
        <v>-16500</v>
      </c>
    </row>
    <row r="24" spans="1:17">
      <c r="A24" s="5" t="s">
        <v>29</v>
      </c>
      <c r="B24" s="6" t="s">
        <v>24</v>
      </c>
      <c r="C24" s="6"/>
      <c r="D24" s="6">
        <f>Q15</f>
        <v>23700</v>
      </c>
      <c r="E24" s="7"/>
      <c r="F24" s="8" t="s">
        <v>25</v>
      </c>
      <c r="G24" s="9" t="s">
        <v>28</v>
      </c>
      <c r="H24" s="10"/>
      <c r="I24" s="10">
        <f>Q13</f>
        <v>2500</v>
      </c>
    </row>
    <row r="25" spans="1:17">
      <c r="A25" s="18" t="s">
        <v>32</v>
      </c>
      <c r="B25" s="19" t="s">
        <v>59</v>
      </c>
      <c r="C25" s="19"/>
      <c r="D25" s="19">
        <f>D26-D24</f>
        <v>82600</v>
      </c>
      <c r="E25" s="7"/>
      <c r="F25" s="8" t="s">
        <v>30</v>
      </c>
      <c r="G25" s="9" t="s">
        <v>52</v>
      </c>
      <c r="H25" s="10"/>
      <c r="I25" s="10">
        <f>Q17</f>
        <v>2400</v>
      </c>
      <c r="M25" t="s">
        <v>36</v>
      </c>
      <c r="N25">
        <f>-N23</f>
        <v>16500</v>
      </c>
      <c r="O25" t="s">
        <v>19</v>
      </c>
      <c r="P25" t="s">
        <v>7</v>
      </c>
      <c r="Q25">
        <f>N25</f>
        <v>16500</v>
      </c>
    </row>
    <row r="26" spans="1:17">
      <c r="A26" s="18"/>
      <c r="B26" s="19"/>
      <c r="C26" s="19">
        <f>SUM(C22:C25)</f>
        <v>106300</v>
      </c>
      <c r="D26" s="19">
        <f>C26</f>
        <v>106300</v>
      </c>
      <c r="E26" s="7"/>
      <c r="F26" s="24" t="s">
        <v>32</v>
      </c>
      <c r="G26" s="25" t="s">
        <v>59</v>
      </c>
      <c r="H26" s="26"/>
      <c r="I26" s="26">
        <f>I27-I25-I24-I23</f>
        <v>800</v>
      </c>
    </row>
    <row r="27" spans="1:17">
      <c r="A27" s="5"/>
      <c r="B27" s="6"/>
      <c r="C27" s="6"/>
      <c r="D27" s="6"/>
      <c r="E27" s="7"/>
      <c r="F27" s="24"/>
      <c r="G27" s="25"/>
      <c r="H27" s="26">
        <f>SUM(H22:H26)</f>
        <v>6700</v>
      </c>
      <c r="I27" s="26">
        <f>H27</f>
        <v>6700</v>
      </c>
    </row>
    <row r="28" spans="1:17">
      <c r="A28" s="12"/>
      <c r="B28" s="12"/>
      <c r="C28" s="12"/>
      <c r="D28" s="12"/>
      <c r="E28" s="12"/>
      <c r="F28" s="12"/>
      <c r="G28" s="12"/>
      <c r="H28" s="12"/>
      <c r="I28" s="12"/>
    </row>
    <row r="29" spans="1:17">
      <c r="A29" s="58" t="s">
        <v>14</v>
      </c>
      <c r="B29" s="59"/>
      <c r="C29" s="59"/>
      <c r="D29" s="60"/>
      <c r="E29" s="1"/>
      <c r="F29" s="58" t="s">
        <v>9</v>
      </c>
      <c r="G29" s="59"/>
      <c r="H29" s="59"/>
      <c r="I29" s="60"/>
      <c r="L29" s="34" t="s">
        <v>67</v>
      </c>
      <c r="M29" s="34" t="s">
        <v>68</v>
      </c>
      <c r="N29" s="34"/>
      <c r="O29" s="34"/>
    </row>
    <row r="30" spans="1:17">
      <c r="A30" s="2" t="s">
        <v>0</v>
      </c>
      <c r="B30" s="3" t="s">
        <v>1</v>
      </c>
      <c r="C30" s="3" t="s">
        <v>2</v>
      </c>
      <c r="D30" s="3" t="s">
        <v>3</v>
      </c>
      <c r="E30" s="1"/>
      <c r="F30" s="2" t="s">
        <v>0</v>
      </c>
      <c r="G30" s="3" t="s">
        <v>1</v>
      </c>
      <c r="H30" s="4" t="s">
        <v>2</v>
      </c>
      <c r="I30" s="4" t="s">
        <v>3</v>
      </c>
      <c r="L30" s="34"/>
      <c r="M30" s="34"/>
      <c r="N30" s="34"/>
      <c r="O30" s="34"/>
    </row>
    <row r="31" spans="1:17">
      <c r="A31" s="5" t="s">
        <v>37</v>
      </c>
      <c r="B31" s="6" t="s">
        <v>15</v>
      </c>
      <c r="C31" s="6"/>
      <c r="D31" s="6">
        <f>D8</f>
        <v>43200</v>
      </c>
      <c r="E31" s="7"/>
      <c r="F31" s="5" t="s">
        <v>37</v>
      </c>
      <c r="G31" s="6" t="s">
        <v>15</v>
      </c>
      <c r="H31" s="10"/>
      <c r="I31" s="10">
        <f>D7</f>
        <v>265100</v>
      </c>
      <c r="L31" s="34" t="s">
        <v>69</v>
      </c>
      <c r="M31" s="34" t="s">
        <v>70</v>
      </c>
      <c r="N31" s="34"/>
      <c r="O31" s="34"/>
    </row>
    <row r="32" spans="1:17">
      <c r="A32" s="5" t="s">
        <v>16</v>
      </c>
      <c r="B32" s="6" t="s">
        <v>47</v>
      </c>
      <c r="C32" s="6"/>
      <c r="D32" s="6">
        <f>Q3</f>
        <v>31560</v>
      </c>
      <c r="E32" s="7"/>
      <c r="F32" s="8" t="s">
        <v>32</v>
      </c>
      <c r="G32" s="9" t="s">
        <v>55</v>
      </c>
      <c r="H32" s="10">
        <f>I70</f>
        <v>2500</v>
      </c>
      <c r="I32" s="10"/>
      <c r="L32" s="20"/>
      <c r="M32" s="20"/>
      <c r="N32" s="20"/>
      <c r="O32" s="20"/>
    </row>
    <row r="33" spans="1:16">
      <c r="A33" s="18" t="s">
        <v>32</v>
      </c>
      <c r="B33" s="19" t="s">
        <v>59</v>
      </c>
      <c r="C33" s="19">
        <f>C34</f>
        <v>74760</v>
      </c>
      <c r="D33" s="19"/>
      <c r="E33" s="7"/>
      <c r="F33" s="8" t="s">
        <v>32</v>
      </c>
      <c r="G33" s="9" t="s">
        <v>42</v>
      </c>
      <c r="H33" s="10">
        <f>D80</f>
        <v>600</v>
      </c>
      <c r="I33" s="10"/>
      <c r="L33" s="34" t="s">
        <v>71</v>
      </c>
      <c r="M33" s="34" t="s">
        <v>72</v>
      </c>
      <c r="N33" s="34"/>
      <c r="O33" s="34"/>
    </row>
    <row r="34" spans="1:16">
      <c r="A34" s="18"/>
      <c r="B34" s="19"/>
      <c r="C34" s="19">
        <f>D34</f>
        <v>74760</v>
      </c>
      <c r="D34" s="19">
        <f>SUM(D31:D33)</f>
        <v>74760</v>
      </c>
      <c r="E34" s="7"/>
      <c r="F34" s="24" t="s">
        <v>32</v>
      </c>
      <c r="G34" s="25" t="s">
        <v>59</v>
      </c>
      <c r="H34" s="26">
        <f>H35-H33-H32</f>
        <v>262000</v>
      </c>
      <c r="I34" s="26"/>
      <c r="L34" s="35"/>
      <c r="M34" s="35"/>
      <c r="N34" s="35"/>
      <c r="O34" s="35"/>
    </row>
    <row r="35" spans="1:16">
      <c r="A35" s="18"/>
      <c r="B35" s="19"/>
      <c r="C35" s="19"/>
      <c r="D35" s="19"/>
      <c r="E35" s="7"/>
      <c r="F35" s="24"/>
      <c r="G35" s="25"/>
      <c r="H35" s="26">
        <f>I35</f>
        <v>265100</v>
      </c>
      <c r="I35" s="26">
        <f>SUM(I31:I34)</f>
        <v>265100</v>
      </c>
      <c r="L35" s="35"/>
      <c r="M35" s="34" t="s">
        <v>75</v>
      </c>
      <c r="N35" s="20"/>
      <c r="O35" s="20"/>
    </row>
    <row r="36" spans="1:16">
      <c r="A36" s="12"/>
      <c r="B36" s="12"/>
      <c r="C36" s="12"/>
      <c r="D36" s="12"/>
      <c r="E36" s="12"/>
      <c r="F36" s="12"/>
      <c r="G36" s="12"/>
      <c r="H36" s="12"/>
      <c r="I36" s="12"/>
      <c r="L36" s="35"/>
      <c r="M36" s="35"/>
      <c r="N36" s="35"/>
      <c r="O36" s="35"/>
    </row>
    <row r="37" spans="1:16">
      <c r="A37" s="61" t="s">
        <v>36</v>
      </c>
      <c r="B37" s="62"/>
      <c r="C37" s="62"/>
      <c r="D37" s="63"/>
      <c r="E37" s="7"/>
      <c r="F37" s="64" t="s">
        <v>21</v>
      </c>
      <c r="G37" s="65"/>
      <c r="H37" s="65"/>
      <c r="I37" s="66"/>
      <c r="L37" s="35"/>
      <c r="M37" s="34" t="s">
        <v>73</v>
      </c>
      <c r="N37" s="35"/>
      <c r="O37" s="35"/>
    </row>
    <row r="38" spans="1:16">
      <c r="A38" s="13" t="s">
        <v>0</v>
      </c>
      <c r="B38" s="14" t="s">
        <v>1</v>
      </c>
      <c r="C38" s="14" t="s">
        <v>2</v>
      </c>
      <c r="D38" s="14" t="s">
        <v>3</v>
      </c>
      <c r="E38" s="7"/>
      <c r="F38" s="13" t="s">
        <v>0</v>
      </c>
      <c r="G38" s="14" t="s">
        <v>1</v>
      </c>
      <c r="H38" s="15" t="s">
        <v>2</v>
      </c>
      <c r="I38" s="15" t="s">
        <v>3</v>
      </c>
      <c r="L38" s="35"/>
      <c r="M38" s="35"/>
      <c r="N38" s="35"/>
      <c r="O38" s="35"/>
    </row>
    <row r="39" spans="1:16">
      <c r="A39" s="5" t="s">
        <v>16</v>
      </c>
      <c r="B39" s="6" t="s">
        <v>46</v>
      </c>
      <c r="C39" s="6">
        <f>N3</f>
        <v>26300</v>
      </c>
      <c r="D39" s="6"/>
      <c r="E39" s="7"/>
      <c r="F39" s="8" t="s">
        <v>20</v>
      </c>
      <c r="G39" s="9" t="s">
        <v>49</v>
      </c>
      <c r="H39" s="10"/>
      <c r="I39" s="10">
        <f>Q6</f>
        <v>44500</v>
      </c>
      <c r="J39" t="s">
        <v>45</v>
      </c>
      <c r="L39" s="35"/>
      <c r="M39" s="20" t="s">
        <v>74</v>
      </c>
      <c r="N39" s="35"/>
      <c r="O39" s="35"/>
    </row>
    <row r="40" spans="1:16">
      <c r="A40" s="5" t="s">
        <v>32</v>
      </c>
      <c r="B40" s="6" t="s">
        <v>7</v>
      </c>
      <c r="C40" s="6">
        <f>N25</f>
        <v>16500</v>
      </c>
      <c r="D40" s="6"/>
      <c r="E40" s="7"/>
      <c r="F40" s="8"/>
      <c r="G40" s="9"/>
      <c r="H40" s="10">
        <f>I39</f>
        <v>44500</v>
      </c>
      <c r="I40" s="10"/>
      <c r="L40" s="35"/>
      <c r="M40" s="35"/>
      <c r="N40" s="35"/>
      <c r="O40" s="35"/>
    </row>
    <row r="41" spans="1:16">
      <c r="A41" s="5"/>
      <c r="B41" s="6"/>
      <c r="C41" s="6"/>
      <c r="D41" s="6">
        <f>D42-D39-D40</f>
        <v>42800</v>
      </c>
      <c r="E41" s="7"/>
      <c r="F41" s="8"/>
      <c r="G41" s="9"/>
      <c r="H41" s="10">
        <f>H39+H40</f>
        <v>44500</v>
      </c>
      <c r="I41" s="10">
        <f>I39+I40</f>
        <v>44500</v>
      </c>
      <c r="L41" s="35"/>
      <c r="M41" s="20" t="s">
        <v>76</v>
      </c>
      <c r="N41" s="35"/>
      <c r="O41" s="35"/>
    </row>
    <row r="42" spans="1:16">
      <c r="A42" s="5"/>
      <c r="B42" s="6"/>
      <c r="C42" s="6">
        <f>C39+C40+C41</f>
        <v>42800</v>
      </c>
      <c r="D42" s="6">
        <f>C42</f>
        <v>42800</v>
      </c>
      <c r="E42" s="7"/>
      <c r="F42" s="8"/>
      <c r="G42" s="9"/>
      <c r="H42" s="10"/>
      <c r="I42" s="10"/>
    </row>
    <row r="43" spans="1:16">
      <c r="L43" t="s">
        <v>77</v>
      </c>
      <c r="M43" s="36" t="s">
        <v>78</v>
      </c>
      <c r="N43" s="20"/>
      <c r="O43" s="20"/>
      <c r="P43" s="20"/>
    </row>
    <row r="44" spans="1:16">
      <c r="A44" s="67" t="s">
        <v>38</v>
      </c>
      <c r="B44" s="68"/>
      <c r="C44" s="68"/>
      <c r="D44" s="69"/>
      <c r="E44" s="1"/>
      <c r="F44" s="55" t="s">
        <v>40</v>
      </c>
      <c r="G44" s="56"/>
      <c r="H44" s="56"/>
      <c r="I44" s="57"/>
      <c r="M44" s="20"/>
      <c r="N44" s="20"/>
      <c r="O44" s="20"/>
      <c r="P44" s="20"/>
    </row>
    <row r="45" spans="1:16">
      <c r="A45" s="2" t="s">
        <v>0</v>
      </c>
      <c r="B45" s="3" t="s">
        <v>1</v>
      </c>
      <c r="C45" s="3" t="s">
        <v>2</v>
      </c>
      <c r="D45" s="3" t="s">
        <v>3</v>
      </c>
      <c r="E45" s="1"/>
      <c r="F45" s="2" t="s">
        <v>0</v>
      </c>
      <c r="G45" s="3" t="s">
        <v>1</v>
      </c>
      <c r="H45" s="4" t="s">
        <v>2</v>
      </c>
      <c r="I45" s="4" t="s">
        <v>3</v>
      </c>
      <c r="M45" s="20" t="s">
        <v>88</v>
      </c>
      <c r="N45" s="20"/>
      <c r="O45" s="20"/>
      <c r="P45" s="37">
        <f>H34</f>
        <v>262000</v>
      </c>
    </row>
    <row r="46" spans="1:16" ht="18">
      <c r="A46" s="5" t="s">
        <v>25</v>
      </c>
      <c r="B46" s="6" t="s">
        <v>24</v>
      </c>
      <c r="C46" s="6">
        <f>N11</f>
        <v>300</v>
      </c>
      <c r="D46" s="6"/>
      <c r="E46" s="7"/>
      <c r="F46" s="8" t="s">
        <v>16</v>
      </c>
      <c r="G46" s="9" t="s">
        <v>46</v>
      </c>
      <c r="H46" s="10">
        <f>N4</f>
        <v>5260</v>
      </c>
      <c r="I46" s="10"/>
      <c r="M46" s="21" t="s">
        <v>89</v>
      </c>
      <c r="N46" s="20"/>
      <c r="O46" s="20"/>
      <c r="P46" s="38">
        <f>-I31</f>
        <v>-265100</v>
      </c>
    </row>
    <row r="47" spans="1:16">
      <c r="A47" s="5"/>
      <c r="B47" s="6"/>
      <c r="C47" s="6"/>
      <c r="D47" s="6">
        <f>D48-D46</f>
        <v>300</v>
      </c>
      <c r="E47" s="7"/>
      <c r="F47" s="8" t="s">
        <v>30</v>
      </c>
      <c r="G47" s="9" t="s">
        <v>11</v>
      </c>
      <c r="H47" s="10">
        <f>N18</f>
        <v>400</v>
      </c>
      <c r="I47" s="10"/>
      <c r="M47" s="20"/>
      <c r="N47" s="20"/>
      <c r="O47" s="20"/>
      <c r="P47" s="37">
        <f>P45+P46</f>
        <v>-3100</v>
      </c>
    </row>
    <row r="48" spans="1:16" ht="18">
      <c r="A48" s="5"/>
      <c r="B48" s="6"/>
      <c r="C48" s="6">
        <f>C46+C47</f>
        <v>300</v>
      </c>
      <c r="D48" s="6">
        <f>C48</f>
        <v>300</v>
      </c>
      <c r="E48" s="7"/>
      <c r="F48" s="8" t="s">
        <v>32</v>
      </c>
      <c r="G48" s="9" t="s">
        <v>56</v>
      </c>
      <c r="H48" s="10"/>
      <c r="I48" s="10">
        <f>I49</f>
        <v>5660</v>
      </c>
      <c r="M48" s="21" t="s">
        <v>90</v>
      </c>
      <c r="N48" s="20"/>
      <c r="O48" s="20"/>
      <c r="P48" s="38">
        <f>H32</f>
        <v>2500</v>
      </c>
    </row>
    <row r="49" spans="1:16">
      <c r="A49" s="5"/>
      <c r="B49" s="6"/>
      <c r="C49" s="6"/>
      <c r="D49" s="6"/>
      <c r="E49" s="7"/>
      <c r="F49" s="8"/>
      <c r="G49" s="9"/>
      <c r="H49" s="10">
        <f>SUM(H46:H48)</f>
        <v>5660</v>
      </c>
      <c r="I49" s="10">
        <f>H49</f>
        <v>5660</v>
      </c>
      <c r="M49" s="39" t="s">
        <v>79</v>
      </c>
      <c r="N49" s="39"/>
      <c r="O49" s="39"/>
      <c r="P49" s="40">
        <f>P47+P48</f>
        <v>-600</v>
      </c>
    </row>
    <row r="50" spans="1:16">
      <c r="M50" s="20"/>
      <c r="N50" s="20"/>
      <c r="O50" s="20"/>
      <c r="P50" s="20"/>
    </row>
    <row r="51" spans="1:16">
      <c r="A51" s="67" t="s">
        <v>39</v>
      </c>
      <c r="B51" s="68"/>
      <c r="C51" s="68"/>
      <c r="D51" s="69"/>
      <c r="E51" s="1"/>
      <c r="F51" s="58" t="s">
        <v>22</v>
      </c>
      <c r="G51" s="59"/>
      <c r="H51" s="59"/>
      <c r="I51" s="60"/>
      <c r="M51" s="36" t="s">
        <v>80</v>
      </c>
      <c r="N51" s="20"/>
      <c r="O51" s="20"/>
      <c r="P51" s="20"/>
    </row>
    <row r="52" spans="1:16">
      <c r="A52" s="2" t="s">
        <v>0</v>
      </c>
      <c r="B52" s="3" t="s">
        <v>1</v>
      </c>
      <c r="C52" s="3" t="s">
        <v>2</v>
      </c>
      <c r="D52" s="3" t="s">
        <v>3</v>
      </c>
      <c r="E52" s="1"/>
      <c r="F52" s="2" t="s">
        <v>0</v>
      </c>
      <c r="G52" s="3" t="s">
        <v>1</v>
      </c>
      <c r="H52" s="4" t="s">
        <v>2</v>
      </c>
      <c r="I52" s="4" t="s">
        <v>3</v>
      </c>
      <c r="M52" s="20"/>
      <c r="N52" s="20"/>
      <c r="O52" s="20"/>
      <c r="P52" s="20"/>
    </row>
    <row r="53" spans="1:16">
      <c r="A53" s="5" t="s">
        <v>30</v>
      </c>
      <c r="B53" s="6" t="s">
        <v>11</v>
      </c>
      <c r="C53" s="6">
        <f>N17</f>
        <v>2000</v>
      </c>
      <c r="D53" s="6"/>
      <c r="E53" s="7"/>
      <c r="F53" s="8" t="s">
        <v>20</v>
      </c>
      <c r="G53" s="9" t="s">
        <v>49</v>
      </c>
      <c r="H53" s="10"/>
      <c r="I53" s="10">
        <f>Q7</f>
        <v>8900</v>
      </c>
      <c r="M53" s="20" t="s">
        <v>81</v>
      </c>
      <c r="N53" s="20"/>
      <c r="O53" s="20"/>
      <c r="P53" s="37">
        <f>D76</f>
        <v>44500</v>
      </c>
    </row>
    <row r="54" spans="1:16">
      <c r="A54" s="5"/>
      <c r="B54" s="6"/>
      <c r="C54" s="6"/>
      <c r="D54" s="6">
        <f>D55-D53</f>
        <v>2000</v>
      </c>
      <c r="E54" s="7"/>
      <c r="F54" s="8" t="s">
        <v>32</v>
      </c>
      <c r="G54" s="9" t="s">
        <v>56</v>
      </c>
      <c r="H54" s="10">
        <f>H55</f>
        <v>8900</v>
      </c>
      <c r="I54" s="10"/>
      <c r="M54" s="41" t="s">
        <v>82</v>
      </c>
      <c r="N54" s="20"/>
      <c r="O54" s="20"/>
      <c r="P54" s="37">
        <f>-C77</f>
        <v>-42800</v>
      </c>
    </row>
    <row r="55" spans="1:16">
      <c r="A55" s="5"/>
      <c r="B55" s="6"/>
      <c r="C55" s="6">
        <f>C53+C54</f>
        <v>2000</v>
      </c>
      <c r="D55" s="6">
        <f>C55</f>
        <v>2000</v>
      </c>
      <c r="E55" s="7"/>
      <c r="F55" s="8"/>
      <c r="G55" s="9"/>
      <c r="H55" s="10">
        <f>I55</f>
        <v>8900</v>
      </c>
      <c r="I55" s="10">
        <f>I53</f>
        <v>8900</v>
      </c>
      <c r="M55" s="41" t="s">
        <v>83</v>
      </c>
      <c r="N55" s="20"/>
      <c r="O55" s="20"/>
      <c r="P55" s="37">
        <f>-C78</f>
        <v>-300</v>
      </c>
    </row>
    <row r="56" spans="1:16" ht="18">
      <c r="M56" s="21" t="s">
        <v>84</v>
      </c>
      <c r="N56" s="20"/>
      <c r="O56" s="20"/>
      <c r="P56" s="38">
        <f>-C79</f>
        <v>-2000</v>
      </c>
    </row>
    <row r="57" spans="1:16" ht="18">
      <c r="A57" s="55" t="s">
        <v>24</v>
      </c>
      <c r="B57" s="56"/>
      <c r="C57" s="56"/>
      <c r="D57" s="57"/>
      <c r="M57" s="39" t="s">
        <v>85</v>
      </c>
      <c r="N57" s="20"/>
      <c r="O57" s="20"/>
      <c r="P57" s="42">
        <f>SUM(P53:P56)</f>
        <v>-600</v>
      </c>
    </row>
    <row r="58" spans="1:16">
      <c r="A58" s="2" t="s">
        <v>0</v>
      </c>
      <c r="B58" s="3" t="s">
        <v>1</v>
      </c>
      <c r="C58" s="4" t="s">
        <v>2</v>
      </c>
      <c r="D58" s="4" t="s">
        <v>3</v>
      </c>
    </row>
    <row r="59" spans="1:16">
      <c r="A59" s="8" t="s">
        <v>23</v>
      </c>
      <c r="B59" s="9" t="s">
        <v>11</v>
      </c>
      <c r="C59" s="10">
        <f>N9</f>
        <v>1000</v>
      </c>
      <c r="D59" s="10"/>
    </row>
    <row r="60" spans="1:16">
      <c r="A60" s="8" t="s">
        <v>25</v>
      </c>
      <c r="B60" s="9" t="s">
        <v>50</v>
      </c>
      <c r="C60" s="10"/>
      <c r="D60" s="10">
        <v>300</v>
      </c>
    </row>
    <row r="61" spans="1:16">
      <c r="A61" s="8" t="s">
        <v>29</v>
      </c>
      <c r="B61" s="9" t="s">
        <v>51</v>
      </c>
      <c r="C61" s="10">
        <f>N15</f>
        <v>23700</v>
      </c>
      <c r="D61" s="10"/>
    </row>
    <row r="62" spans="1:16">
      <c r="A62" s="8"/>
      <c r="B62" s="9"/>
      <c r="C62" s="10"/>
      <c r="D62" s="10">
        <f>D63-D60</f>
        <v>24400</v>
      </c>
    </row>
    <row r="63" spans="1:16">
      <c r="A63" s="8"/>
      <c r="B63" s="9"/>
      <c r="C63" s="10">
        <f>SUM(C59:C62)</f>
        <v>24700</v>
      </c>
      <c r="D63" s="10">
        <f>C63</f>
        <v>24700</v>
      </c>
    </row>
    <row r="67" spans="1:9">
      <c r="A67" s="58" t="s">
        <v>41</v>
      </c>
      <c r="B67" s="59"/>
      <c r="C67" s="59"/>
      <c r="D67" s="60"/>
      <c r="E67" s="1"/>
      <c r="F67" s="58" t="s">
        <v>28</v>
      </c>
      <c r="G67" s="59"/>
      <c r="H67" s="59"/>
      <c r="I67" s="60"/>
    </row>
    <row r="68" spans="1:9">
      <c r="A68" s="2" t="s">
        <v>0</v>
      </c>
      <c r="B68" s="3" t="s">
        <v>1</v>
      </c>
      <c r="C68" s="4" t="s">
        <v>2</v>
      </c>
      <c r="D68" s="4" t="s">
        <v>3</v>
      </c>
      <c r="E68" s="1"/>
      <c r="F68" s="2" t="s">
        <v>0</v>
      </c>
      <c r="G68" s="3" t="s">
        <v>1</v>
      </c>
      <c r="H68" s="4" t="s">
        <v>2</v>
      </c>
      <c r="I68" s="4" t="s">
        <v>3</v>
      </c>
    </row>
    <row r="69" spans="1:9">
      <c r="A69" s="24" t="s">
        <v>32</v>
      </c>
      <c r="B69" s="25" t="s">
        <v>57</v>
      </c>
      <c r="C69" s="26">
        <f>I48</f>
        <v>5660</v>
      </c>
      <c r="D69" s="26"/>
      <c r="E69" s="7"/>
      <c r="F69" s="8" t="s">
        <v>27</v>
      </c>
      <c r="G69" s="9" t="s">
        <v>11</v>
      </c>
      <c r="H69" s="10">
        <v>2500</v>
      </c>
      <c r="I69" s="10"/>
    </row>
    <row r="70" spans="1:9">
      <c r="A70" s="24" t="s">
        <v>32</v>
      </c>
      <c r="B70" s="25" t="s">
        <v>58</v>
      </c>
      <c r="C70" s="26"/>
      <c r="D70" s="26">
        <f>H54</f>
        <v>8900</v>
      </c>
      <c r="E70" s="7"/>
      <c r="F70" s="8" t="s">
        <v>54</v>
      </c>
      <c r="G70" s="9" t="s">
        <v>9</v>
      </c>
      <c r="H70" s="10"/>
      <c r="I70" s="10">
        <v>2500</v>
      </c>
    </row>
    <row r="71" spans="1:9">
      <c r="A71" s="24" t="s">
        <v>32</v>
      </c>
      <c r="B71" s="25" t="s">
        <v>59</v>
      </c>
      <c r="C71" s="26">
        <f>C72-C69</f>
        <v>3240</v>
      </c>
      <c r="D71" s="26"/>
      <c r="E71" s="7"/>
      <c r="F71" s="8"/>
      <c r="G71" s="9"/>
      <c r="H71" s="10">
        <f>H69+H70</f>
        <v>2500</v>
      </c>
      <c r="I71" s="10">
        <f>I69+I70</f>
        <v>2500</v>
      </c>
    </row>
    <row r="72" spans="1:9">
      <c r="A72" s="24"/>
      <c r="B72" s="25"/>
      <c r="C72" s="26">
        <f>D72</f>
        <v>8900</v>
      </c>
      <c r="D72" s="26">
        <f>D70</f>
        <v>8900</v>
      </c>
      <c r="E72" s="7"/>
      <c r="F72" s="8"/>
      <c r="G72" s="9"/>
      <c r="H72" s="10"/>
      <c r="I72" s="10"/>
    </row>
    <row r="74" spans="1:9">
      <c r="A74" s="49" t="s">
        <v>42</v>
      </c>
      <c r="B74" s="50"/>
      <c r="C74" s="50"/>
      <c r="D74" s="51"/>
      <c r="E74" s="1"/>
      <c r="F74" s="49" t="s">
        <v>43</v>
      </c>
      <c r="G74" s="50"/>
      <c r="H74" s="50"/>
      <c r="I74" s="51"/>
    </row>
    <row r="75" spans="1:9">
      <c r="A75" s="2" t="s">
        <v>0</v>
      </c>
      <c r="B75" s="3" t="s">
        <v>1</v>
      </c>
      <c r="C75" s="4" t="s">
        <v>2</v>
      </c>
      <c r="D75" s="4" t="s">
        <v>3</v>
      </c>
      <c r="E75" s="1"/>
      <c r="F75" s="2" t="s">
        <v>0</v>
      </c>
      <c r="G75" s="3" t="s">
        <v>1</v>
      </c>
      <c r="H75" s="4" t="s">
        <v>2</v>
      </c>
      <c r="I75" s="4" t="s">
        <v>3</v>
      </c>
    </row>
    <row r="76" spans="1:9">
      <c r="A76" s="8" t="s">
        <v>32</v>
      </c>
      <c r="B76" s="9" t="str">
        <f>F37</f>
        <v>4 HW Erlöse</v>
      </c>
      <c r="C76" s="10"/>
      <c r="D76" s="10">
        <f>H40</f>
        <v>44500</v>
      </c>
      <c r="E76" s="7"/>
      <c r="F76" s="24"/>
      <c r="G76" s="25" t="s">
        <v>12</v>
      </c>
      <c r="H76" s="26">
        <f>D14</f>
        <v>116200</v>
      </c>
      <c r="I76" s="26"/>
    </row>
    <row r="77" spans="1:9">
      <c r="A77" s="8" t="s">
        <v>32</v>
      </c>
      <c r="B77" s="9" t="str">
        <f>A37</f>
        <v>5 HW Einsatz</v>
      </c>
      <c r="C77" s="10">
        <f>D41</f>
        <v>42800</v>
      </c>
      <c r="D77" s="10"/>
      <c r="E77" s="7"/>
      <c r="F77" s="24"/>
      <c r="G77" s="25" t="str">
        <f>F11</f>
        <v>1 HW Vorrat</v>
      </c>
      <c r="H77" s="26">
        <f>I15</f>
        <v>116000</v>
      </c>
      <c r="I77" s="26"/>
    </row>
    <row r="78" spans="1:9">
      <c r="A78" s="8" t="s">
        <v>32</v>
      </c>
      <c r="B78" s="9" t="str">
        <f>A44</f>
        <v>7 Versicherungsaufwand</v>
      </c>
      <c r="C78" s="10">
        <f>D47</f>
        <v>300</v>
      </c>
      <c r="D78" s="10"/>
      <c r="E78" s="7"/>
      <c r="F78" s="24"/>
      <c r="G78" s="25" t="s">
        <v>49</v>
      </c>
      <c r="H78" s="26">
        <f>D25</f>
        <v>82600</v>
      </c>
      <c r="I78" s="26"/>
    </row>
    <row r="79" spans="1:9">
      <c r="A79" s="8" t="s">
        <v>32</v>
      </c>
      <c r="B79" s="9" t="str">
        <f>A51</f>
        <v>7 Mietaufwand</v>
      </c>
      <c r="C79" s="10">
        <f>D54</f>
        <v>2000</v>
      </c>
      <c r="D79" s="10"/>
      <c r="E79" s="7"/>
      <c r="F79" s="24"/>
      <c r="G79" s="25" t="s">
        <v>11</v>
      </c>
      <c r="H79" s="26">
        <f>I26</f>
        <v>800</v>
      </c>
      <c r="I79" s="26"/>
    </row>
    <row r="80" spans="1:9">
      <c r="A80" s="8" t="s">
        <v>32</v>
      </c>
      <c r="B80" s="9" t="s">
        <v>9</v>
      </c>
      <c r="C80" s="10"/>
      <c r="D80" s="10">
        <f>D81-D76</f>
        <v>600</v>
      </c>
      <c r="E80" s="7"/>
      <c r="F80" s="24"/>
      <c r="G80" s="24" t="s">
        <v>24</v>
      </c>
      <c r="H80" s="24">
        <f>D62</f>
        <v>24400</v>
      </c>
      <c r="I80" s="24"/>
    </row>
    <row r="81" spans="1:9">
      <c r="A81" s="8"/>
      <c r="B81" s="9"/>
      <c r="C81" s="10">
        <f>C79+C78+C77</f>
        <v>45100</v>
      </c>
      <c r="D81" s="10">
        <f>C81</f>
        <v>45100</v>
      </c>
      <c r="E81" s="7"/>
      <c r="F81" s="24"/>
      <c r="G81" s="25" t="s">
        <v>46</v>
      </c>
      <c r="H81" s="26"/>
      <c r="I81" s="26">
        <f>C33</f>
        <v>74760</v>
      </c>
    </row>
    <row r="82" spans="1:9">
      <c r="A82" s="8"/>
      <c r="B82" s="9"/>
      <c r="C82" s="10"/>
      <c r="D82" s="10"/>
      <c r="E82" s="7"/>
      <c r="F82" s="24"/>
      <c r="G82" s="25" t="s">
        <v>60</v>
      </c>
      <c r="H82" s="26"/>
      <c r="I82" s="26">
        <f>C71</f>
        <v>3240</v>
      </c>
    </row>
    <row r="83" spans="1:9">
      <c r="A83" s="8"/>
      <c r="B83" s="9"/>
      <c r="C83" s="10"/>
      <c r="D83" s="10"/>
      <c r="E83" s="7"/>
      <c r="F83" s="24"/>
      <c r="G83" s="25" t="s">
        <v>9</v>
      </c>
      <c r="H83" s="26"/>
      <c r="I83" s="26">
        <f>H34</f>
        <v>262000</v>
      </c>
    </row>
    <row r="84" spans="1:9">
      <c r="F84" s="11"/>
      <c r="G84" s="11"/>
      <c r="H84" s="27">
        <f>SUM(H76:H83)</f>
        <v>340000</v>
      </c>
      <c r="I84" s="27">
        <f>SUM(I81:I83)</f>
        <v>340000</v>
      </c>
    </row>
  </sheetData>
  <mergeCells count="19">
    <mergeCell ref="A74:D74"/>
    <mergeCell ref="F74:I74"/>
    <mergeCell ref="A29:D29"/>
    <mergeCell ref="F29:I29"/>
    <mergeCell ref="A37:D37"/>
    <mergeCell ref="F37:I37"/>
    <mergeCell ref="A44:D44"/>
    <mergeCell ref="F44:I44"/>
    <mergeCell ref="A51:D51"/>
    <mergeCell ref="F51:I51"/>
    <mergeCell ref="A57:D57"/>
    <mergeCell ref="A67:D67"/>
    <mergeCell ref="F67:I67"/>
    <mergeCell ref="A1:D1"/>
    <mergeCell ref="F1:I1"/>
    <mergeCell ref="A11:D11"/>
    <mergeCell ref="F11:I11"/>
    <mergeCell ref="A20:D20"/>
    <mergeCell ref="F20:I20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Eröffnung</vt:lpstr>
      <vt:lpstr>BS Eintragung</vt:lpstr>
      <vt:lpstr>Inventur</vt:lpstr>
      <vt:lpstr>Abschluss Privat</vt:lpstr>
      <vt:lpstr>Abschluss Erfolgskonten GuV</vt:lpstr>
      <vt:lpstr>Abschluss Vost UST und SBK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werner holzheu</cp:lastModifiedBy>
  <dcterms:created xsi:type="dcterms:W3CDTF">2018-05-22T06:54:04Z</dcterms:created>
  <dcterms:modified xsi:type="dcterms:W3CDTF">2018-05-23T14:35:38Z</dcterms:modified>
</cp:coreProperties>
</file>