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225" windowWidth="15360" windowHeight="11595" tabRatio="913" activeTab="3"/>
  </bookViews>
  <sheets>
    <sheet name="Hauptbuch (WS)" sheetId="1" r:id="rId1"/>
    <sheet name="Summen_Saldenbilanz (WS)" sheetId="2" r:id="rId2"/>
    <sheet name="GuV (WS)" sheetId="3" r:id="rId3"/>
    <sheet name="Hauptbuch" sheetId="4" r:id="rId4"/>
    <sheet name="Summen_Saldenbilanz" sheetId="5" r:id="rId5"/>
    <sheet name="GuV" sheetId="6" r:id="rId6"/>
    <sheet name="Kontenplan" sheetId="7" state="hidden" r:id="rId7"/>
  </sheets>
  <definedNames>
    <definedName name="_xlnm.Print_Area" localSheetId="5">'GuV'!$B$2:$I$30</definedName>
    <definedName name="_xlnm.Print_Area" localSheetId="3">'Hauptbuch'!$B$2:$M$164</definedName>
    <definedName name="_xlnm.Print_Area" localSheetId="0">'Hauptbuch (WS)'!$B$2:$K$176</definedName>
    <definedName name="_xlnm.Print_Titles" localSheetId="3">'Hauptbuch'!$1:$7</definedName>
    <definedName name="_xlnm.Print_Titles" localSheetId="0">'Hauptbuch (WS)'!$1:$7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C8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0"/>
          </rPr>
          <t>Sachkontonummer</t>
        </r>
      </text>
    </comment>
    <comment ref="F8" authorId="0">
      <text>
        <r>
          <rPr>
            <sz val="8"/>
            <rFont val="Tahoma"/>
            <family val="2"/>
          </rPr>
          <t>Eingabe der Konten-bezeichnung</t>
        </r>
      </text>
    </comment>
    <comment ref="C11" authorId="0">
      <text>
        <r>
          <rPr>
            <sz val="8"/>
            <rFont val="Tahoma"/>
            <family val="2"/>
          </rPr>
          <t xml:space="preserve">Eingabe des Datums im Format </t>
        </r>
        <r>
          <rPr>
            <b/>
            <sz val="8"/>
            <rFont val="Tahoma"/>
            <family val="0"/>
          </rPr>
          <t>TT.MM.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0"/>
          </rPr>
          <t xml:space="preserve"> Sachkontonummer</t>
        </r>
      </text>
    </comment>
  </commentList>
</comments>
</file>

<file path=xl/comments2.xml><?xml version="1.0" encoding="utf-8"?>
<comments xmlns="http://schemas.openxmlformats.org/spreadsheetml/2006/main">
  <authors>
    <author>Walter Unterweger</author>
  </authors>
  <commentList>
    <comment ref="C12" authorId="0">
      <text>
        <r>
          <rPr>
            <sz val="10"/>
            <rFont val="Tahoma"/>
            <family val="2"/>
          </rPr>
          <t>Für Zusammenfassungen von Kontenklassen wählen Sie die Klassennummer und 999 (z. B. Personalaufwand 6999)</t>
        </r>
      </text>
    </comment>
  </commentList>
</comments>
</file>

<file path=xl/comments4.xml><?xml version="1.0" encoding="utf-8"?>
<comments xmlns="http://schemas.openxmlformats.org/spreadsheetml/2006/main">
  <authors>
    <author>Mag. Haberl Klaus-Peter</author>
  </authors>
  <commentList>
    <comment ref="C8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0"/>
          </rPr>
          <t>Sachkontonummer</t>
        </r>
      </text>
    </comment>
    <comment ref="F8" authorId="0">
      <text>
        <r>
          <rPr>
            <sz val="8"/>
            <rFont val="Tahoma"/>
            <family val="2"/>
          </rPr>
          <t>Eingabe der Konten-bezeichnung</t>
        </r>
      </text>
    </comment>
    <comment ref="C11" authorId="0">
      <text>
        <r>
          <rPr>
            <sz val="8"/>
            <rFont val="Tahoma"/>
            <family val="2"/>
          </rPr>
          <t xml:space="preserve">Eingabe des Datums im Format </t>
        </r>
        <r>
          <rPr>
            <b/>
            <sz val="8"/>
            <rFont val="Tahoma"/>
            <family val="0"/>
          </rPr>
          <t>TT.MM.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0"/>
          </rPr>
          <t xml:space="preserve"> Sachkontonummer</t>
        </r>
      </text>
    </comment>
  </commentList>
</comments>
</file>

<file path=xl/comments5.xml><?xml version="1.0" encoding="utf-8"?>
<comments xmlns="http://schemas.openxmlformats.org/spreadsheetml/2006/main">
  <authors>
    <author>Walter Unterweger</author>
  </authors>
  <commentList>
    <comment ref="C12" authorId="0">
      <text>
        <r>
          <rPr>
            <sz val="10"/>
            <rFont val="Tahoma"/>
            <family val="2"/>
          </rPr>
          <t>Für Zusammenfassungen von Kontenklassen wählen Sie die Klassennummer und 999 (z. B. Personalaufwand 6999)</t>
        </r>
      </text>
    </comment>
  </commentList>
</comments>
</file>

<file path=xl/sharedStrings.xml><?xml version="1.0" encoding="utf-8"?>
<sst xmlns="http://schemas.openxmlformats.org/spreadsheetml/2006/main" count="959" uniqueCount="492">
  <si>
    <t>Soll</t>
  </si>
  <si>
    <t>Haben</t>
  </si>
  <si>
    <t>Datum</t>
  </si>
  <si>
    <t>Gegenkonto</t>
  </si>
  <si>
    <t>Summe:</t>
  </si>
  <si>
    <t>Name des Schülers</t>
  </si>
  <si>
    <t>Hauptbuchkonten</t>
  </si>
  <si>
    <t>Beispielnummer</t>
  </si>
  <si>
    <t>Lösung</t>
  </si>
  <si>
    <t>A6KontenplangemäßÖPWZ-Kontenrahmen</t>
  </si>
  <si>
    <t>Patentrechte, Lizenzen</t>
  </si>
  <si>
    <t>Datenverarbeitungsprogramme</t>
  </si>
  <si>
    <t>Geringwertige DV-Programme</t>
  </si>
  <si>
    <t>Geleistete Anz. für immat. Verm.</t>
  </si>
  <si>
    <t>Kum. Abschr. zu immat. Vermögen.</t>
  </si>
  <si>
    <t>Unbebaute Grundstücke</t>
  </si>
  <si>
    <t>Bebaute Grundstücke (Grundwert)</t>
  </si>
  <si>
    <t>Kum. Abschr. zu Grundstücken</t>
  </si>
  <si>
    <t>Gebäude</t>
  </si>
  <si>
    <t xml:space="preserve">Kum. Abschreibungen zu Gebäuden </t>
  </si>
  <si>
    <t>Maschinen</t>
  </si>
  <si>
    <t>Sonstige Betriebsanlagen</t>
  </si>
  <si>
    <t>Geringwertige Maschinen</t>
  </si>
  <si>
    <t>Kum. Abschreibungen zu Maschinen</t>
  </si>
  <si>
    <t>Werkzeuge</t>
  </si>
  <si>
    <t>Geringwertige Werkzeuge</t>
  </si>
  <si>
    <t>Kum. Abschreibungen z. Werkzeugen</t>
  </si>
  <si>
    <t>Büromaschinen, EDV-Anlagen</t>
  </si>
  <si>
    <t>Pkw und Kombis</t>
  </si>
  <si>
    <t>Lkw</t>
  </si>
  <si>
    <t xml:space="preserve">Betriebs- und Geschäftsausstattung </t>
  </si>
  <si>
    <t>Geringw. Büromasch., EDV-Anlagen</t>
  </si>
  <si>
    <t>Geringw. Betriebs- u. Geschäftsausst.</t>
  </si>
  <si>
    <t>Kum. Abschr. z. Büromasch., EDV-A.</t>
  </si>
  <si>
    <t>Kum. Abschr. zu Pkw und Kombis</t>
  </si>
  <si>
    <t>Kumulierte Abschreibungen zu Lkw</t>
  </si>
  <si>
    <t>Kumulierte Abschreibungen zu BGA</t>
  </si>
  <si>
    <t>Geleistete Anz. für Sachanl. 20 %</t>
  </si>
  <si>
    <t>Anlagen in Bau</t>
  </si>
  <si>
    <t>Beteiligungen</t>
  </si>
  <si>
    <t>Ant. a. Kapitalges. o. Beteiligungs.</t>
  </si>
  <si>
    <t>Festverzinsliche Wertpapiere des AV</t>
  </si>
  <si>
    <t>Wertpapierdeck. Abfertigungsrückst.</t>
  </si>
  <si>
    <t>Geleistete Anz. für Finanzanlagen</t>
  </si>
  <si>
    <t>Kum. Abschr.  zu Finanzanlagen</t>
  </si>
  <si>
    <t>Anlagevermögen</t>
  </si>
  <si>
    <t>Bezugsverrechnung</t>
  </si>
  <si>
    <t>Rohstoffvorrat</t>
  </si>
  <si>
    <t>Vorrat bezogene Teile</t>
  </si>
  <si>
    <t>Vorrat Ersatzteile</t>
  </si>
  <si>
    <t>Hilfsstoffvorrat</t>
  </si>
  <si>
    <t>Vorrat Verpackungsmaterial</t>
  </si>
  <si>
    <t>Vorrat Betriebsstoffe</t>
  </si>
  <si>
    <t>Vorrat Heizöl</t>
  </si>
  <si>
    <t xml:space="preserve">Vorrat feste Brennstoffe </t>
  </si>
  <si>
    <t>Vorrat Schmiermittel</t>
  </si>
  <si>
    <t>Vorrat Reinigungsmaterial</t>
  </si>
  <si>
    <t>Vorrat Büromaterial</t>
  </si>
  <si>
    <t>Unfertige Erzeugnisse</t>
  </si>
  <si>
    <t>Unfertige und fertige Erzeugnisse</t>
  </si>
  <si>
    <t>Handelswarenvorrat</t>
  </si>
  <si>
    <t>Kommissionswaren-Vorrat</t>
  </si>
  <si>
    <t>Übersandte Konsignationsware</t>
  </si>
  <si>
    <t>Emballagen-Vorrat</t>
  </si>
  <si>
    <t>Geleistete Anz. auf Vorräte 20 %</t>
  </si>
  <si>
    <t>Geleistete Anz. auf Vorräte 10 %</t>
  </si>
  <si>
    <t>Vorräte</t>
  </si>
  <si>
    <t>Lieferforderungen</t>
  </si>
  <si>
    <t>Besitzwechsel gegenüber Kunden</t>
  </si>
  <si>
    <t>Verrechnungskonto NN</t>
  </si>
  <si>
    <t>Verrechnungskonto erhaltene Anz.</t>
  </si>
  <si>
    <t>Einzelwertb. zu Lieferford. Inland</t>
  </si>
  <si>
    <t>Pauschalwertb. zu Lieferford. Inland</t>
  </si>
  <si>
    <t xml:space="preserve">Lieferforderungen Währungsunion </t>
  </si>
  <si>
    <t>Einzelwertb. zu LF Währungsunion</t>
  </si>
  <si>
    <t>Pauschalwertb. zu LF Währungsunion</t>
  </si>
  <si>
    <t>Lieferford. sonstiges Ausland</t>
  </si>
  <si>
    <t>Einzelwertb. sonstiges Ausland</t>
  </si>
  <si>
    <t>Pauschalwertb. sonstiges Ausland</t>
  </si>
  <si>
    <t>Sonstige Forderungen</t>
  </si>
  <si>
    <t>Gegebene Darlehen</t>
  </si>
  <si>
    <t>Forderungen aus Darlehenszinsen</t>
  </si>
  <si>
    <t>Forderungen aus Beteiligungserträgen</t>
  </si>
  <si>
    <t>Forderungen aus Wertpapierzinsen</t>
  </si>
  <si>
    <t>Forderungen aus Leasinggeschäften</t>
  </si>
  <si>
    <t>Guthaben bei Lieferanten</t>
  </si>
  <si>
    <t>Lohn- und Gehaltsvorschüsse</t>
  </si>
  <si>
    <t>Darlehen an Dienstnehmer</t>
  </si>
  <si>
    <t>(Fremdwährungs-)Reisevorschüsse</t>
  </si>
  <si>
    <t>Vorsteuer</t>
  </si>
  <si>
    <t>Noch nicht verrechenbare Vorsteuer</t>
  </si>
  <si>
    <t>Vorsteuer aus IG Erwerben</t>
  </si>
  <si>
    <t>Einfuhrumsatzsteuer</t>
  </si>
  <si>
    <t>Aktivierte Körperschaftsteuer</t>
  </si>
  <si>
    <t>Aktien des Umlaufvermögens</t>
  </si>
  <si>
    <t>Festverzinsliche Wertpapiere des UV</t>
  </si>
  <si>
    <t>Besitzwechsel gegenüber Dritten</t>
  </si>
  <si>
    <t>Kassa</t>
  </si>
  <si>
    <t>Kassa/Bank</t>
  </si>
  <si>
    <t>Postwertzeichen</t>
  </si>
  <si>
    <t>... (Fremdwährungs-)Kassa</t>
  </si>
  <si>
    <t>Erhaltene Schecks</t>
  </si>
  <si>
    <t>Forderungen Kreditkartenuntern.</t>
  </si>
  <si>
    <t>Forderungen Bankomatkarten</t>
  </si>
  <si>
    <t>Bank (Guthaben bei Kreditinstituten)</t>
  </si>
  <si>
    <t>PSK</t>
  </si>
  <si>
    <t>... (Fremdwährungs-)Bankkonto</t>
  </si>
  <si>
    <t>Barverkehr mit Banken</t>
  </si>
  <si>
    <t>Schwebende Geldbewegungen</t>
  </si>
  <si>
    <t>Aktive Rechnungsabgrenzungsposten</t>
  </si>
  <si>
    <t>Aktivposten Leasingfahrzeuge</t>
  </si>
  <si>
    <t>Aktiviertes Disagio</t>
  </si>
  <si>
    <t>Forderungen</t>
  </si>
  <si>
    <t>Rückstellungen für Abfertigungen</t>
  </si>
  <si>
    <t>Rückstellungen für Pensionen</t>
  </si>
  <si>
    <t>Rückstellungen für Körperschaftst.</t>
  </si>
  <si>
    <t>Sonstige Steuerrückstellungen</t>
  </si>
  <si>
    <t>Rückst. für Rechts- und Steuerb.</t>
  </si>
  <si>
    <t>Rückstellungen für Prozesskosten</t>
  </si>
  <si>
    <t>Rückstellungen für Jahresabschluss</t>
  </si>
  <si>
    <t>Garantierückstellungen</t>
  </si>
  <si>
    <t>Rückstellungen für Produkthaftung</t>
  </si>
  <si>
    <t>Rückst. für Vergütungen an Mitarb.</t>
  </si>
  <si>
    <t>Rückstellungen für Jubiläumsgelder</t>
  </si>
  <si>
    <t>Rückstellungen für Emballagen</t>
  </si>
  <si>
    <t>Sonstige Rückstellungen</t>
  </si>
  <si>
    <t>Bank (Bankschuld)</t>
  </si>
  <si>
    <t>Gegebene Schecks</t>
  </si>
  <si>
    <t>Darlehen (von einer Bank)</t>
  </si>
  <si>
    <t>Verbindlichkeiten a. Darlehenszinsen</t>
  </si>
  <si>
    <t>Verbindl. Kreditkartenunternehmen</t>
  </si>
  <si>
    <t>Verbindlichkeiten Bankomatkarten</t>
  </si>
  <si>
    <t>Erhaltene Anzahlungen 20 %</t>
  </si>
  <si>
    <t>Erhaltene Anzahlungen 10 %</t>
  </si>
  <si>
    <t>Guthaben von Kunden</t>
  </si>
  <si>
    <t>Lieferverbindlichkeiten</t>
  </si>
  <si>
    <t>Verrechnungskonto Handelsvertreter</t>
  </si>
  <si>
    <t>Verrechnungskonto geleistete Anz.</t>
  </si>
  <si>
    <t>Lieferverbindlichk. Währungsunion</t>
  </si>
  <si>
    <t>Lieferverbindl. sonstiges Ausland</t>
  </si>
  <si>
    <t>Schuldwechsel</t>
  </si>
  <si>
    <t>Umsatzsteuer</t>
  </si>
  <si>
    <t>Noch nicht geschuld. Umsatzsteuer</t>
  </si>
  <si>
    <t>Erwerbsteuer</t>
  </si>
  <si>
    <t>USt-Zahllast</t>
  </si>
  <si>
    <t>Verbindlichkeiten FA</t>
  </si>
  <si>
    <t>Verbindlichkeiten Zollamt</t>
  </si>
  <si>
    <t>Einbehaltene KESt</t>
  </si>
  <si>
    <t>Verbindlichkeiten Krankenkasse</t>
  </si>
  <si>
    <t>Verbindl. Gemeinde (Stadtkasse)</t>
  </si>
  <si>
    <t>Darlehen (nicht von einer Bank)</t>
  </si>
  <si>
    <t>Dividendenverbindlichkeiten</t>
  </si>
  <si>
    <t>Gewinnverrechnung Kommanditist</t>
  </si>
  <si>
    <t>Gewinnverrechnung stiller Gesell.</t>
  </si>
  <si>
    <t>Verbindlichkeiten gegenüber Kunden</t>
  </si>
  <si>
    <t>Sonstige Verbindlichkeiten</t>
  </si>
  <si>
    <t>Verbindlichkeiten gegen Mitarbeiter</t>
  </si>
  <si>
    <t>Passive Rechnungsabgrenzungsp.</t>
  </si>
  <si>
    <t>Vrebindlichkeiten</t>
  </si>
  <si>
    <t>Handelswarenerlöse 20 %</t>
  </si>
  <si>
    <t>Handelswarenerlöse 10 %</t>
  </si>
  <si>
    <t>Kommissionswaren-Erlöse 20 %</t>
  </si>
  <si>
    <t>Erlöse aus IG Lieferungen</t>
  </si>
  <si>
    <t>Exporterlöse</t>
  </si>
  <si>
    <t>Fertigerzeugniserlöse 20 %</t>
  </si>
  <si>
    <t>Fertigerzeugniserlöse 10 %</t>
  </si>
  <si>
    <t>Emballagen-Erlöse 20 %</t>
  </si>
  <si>
    <t>Provisionserträge Handelsvertreter</t>
  </si>
  <si>
    <t>Überpreisertrag</t>
  </si>
  <si>
    <t>Spesenersatz Handelsvertreter</t>
  </si>
  <si>
    <t>Erlösberichtigungen 20 %</t>
  </si>
  <si>
    <t>Erlösberichtigungen 10 %</t>
  </si>
  <si>
    <t>Erlösberichtigungen IG Lieferungen</t>
  </si>
  <si>
    <t>Erlösberichtigungen Export</t>
  </si>
  <si>
    <t>Kundenskonti 20 %</t>
  </si>
  <si>
    <t>Kundenskonti 10 %</t>
  </si>
  <si>
    <t>Kundenskonti IG Lieferungen</t>
  </si>
  <si>
    <t>Kundenskonti Export</t>
  </si>
  <si>
    <t xml:space="preserve">Emballagen-Erlösbericht. 20 % </t>
  </si>
  <si>
    <t>Bestandsveränderungen</t>
  </si>
  <si>
    <t>Aktivierte Eigenleistungen</t>
  </si>
  <si>
    <t>Erlöse a. d. Abgang von Anl. 20 %</t>
  </si>
  <si>
    <t>Erlöse a. d. Abgang von Anlagen 0 %</t>
  </si>
  <si>
    <t>Versicherungsentsch. für Anlagenab.</t>
  </si>
  <si>
    <t>Erträge aus dem Abgang von Anlagen</t>
  </si>
  <si>
    <t>Erträge a. d. Zuschreibung zum AV</t>
  </si>
  <si>
    <t>Erträge a. d. Auflösung von Rückst.</t>
  </si>
  <si>
    <t>Mieterträge (Pachterträge) 20 %</t>
  </si>
  <si>
    <t>Provisionserträge 20 %</t>
  </si>
  <si>
    <t>Fremdwährungskursgewinne</t>
  </si>
  <si>
    <t>Erträge aus Konventionalstrafen</t>
  </si>
  <si>
    <t>Versicherungsentschädigungen</t>
  </si>
  <si>
    <t>Erträge a. d. Aufl. v. WB zu Ford.</t>
  </si>
  <si>
    <t>Übrige betriebliche Erträge 20 %</t>
  </si>
  <si>
    <t>Übrige betriebliche Erträge 10 %</t>
  </si>
  <si>
    <t>Übrige betriebliche Erträge 0 %</t>
  </si>
  <si>
    <t>Mahnspesenvergütungen</t>
  </si>
  <si>
    <t>Eigenverbrauch 20 %</t>
  </si>
  <si>
    <t>Eigenverbrauch 10 %</t>
  </si>
  <si>
    <t>Eigenverbrauch 0 %</t>
  </si>
  <si>
    <t>Erträge</t>
  </si>
  <si>
    <t>Handelswareneinsatz</t>
  </si>
  <si>
    <t>Kommissionswaren-Einsatz</t>
  </si>
  <si>
    <t>Konsignations-Wareneinsatz</t>
  </si>
  <si>
    <t>Emballagen-Einsatz</t>
  </si>
  <si>
    <t>Rohstoffverbrauch (-einsatz)</t>
  </si>
  <si>
    <t>Verbrauch v. bez. Fertig- und Einzelt.</t>
  </si>
  <si>
    <t>Hilfsstoffverbrauch</t>
  </si>
  <si>
    <t>Verpackungsmaterialverbrauch</t>
  </si>
  <si>
    <t>Betriebsstoffverbrauch</t>
  </si>
  <si>
    <t>Schmiermittelverbrauch</t>
  </si>
  <si>
    <t>Reparaturmaterialverbrauch</t>
  </si>
  <si>
    <t>Reinigungsmaterialverbrauch</t>
  </si>
  <si>
    <t>Verbrauch von Werkzeugen</t>
  </si>
  <si>
    <t>Ersatzteileverbrauch</t>
  </si>
  <si>
    <t>Heizölverbrauch</t>
  </si>
  <si>
    <t>Treibstoffverbrauch</t>
  </si>
  <si>
    <t>Gasverbrauch</t>
  </si>
  <si>
    <t>Stromverbrauch</t>
  </si>
  <si>
    <t>Heizmaterialverbr (feste Brennst.)</t>
  </si>
  <si>
    <t>Lieferantenskonti auf Wareneinkauf</t>
  </si>
  <si>
    <t xml:space="preserve">Lieferantenskonti Anlagenkäufe </t>
  </si>
  <si>
    <t>Lieferantenskonti aus IG Erwerben</t>
  </si>
  <si>
    <t>Lieferantenskonti Export</t>
  </si>
  <si>
    <t>Umsatzbonus auf Wareneinkauf 20 %</t>
  </si>
  <si>
    <t>Umsatzbonus auf Wareneinkauf 10 %</t>
  </si>
  <si>
    <t>Verbrauch von Vorräten</t>
  </si>
  <si>
    <t>Fertigungslöhne</t>
  </si>
  <si>
    <t>Hilfslöhne</t>
  </si>
  <si>
    <t>Nichtleistungslöhne</t>
  </si>
  <si>
    <t>Lehrlingsentschädigungen Arbeiter</t>
  </si>
  <si>
    <t>Nichtleistungslöhne Arbeiterlehrlinge</t>
  </si>
  <si>
    <t>Gehälter</t>
  </si>
  <si>
    <t>Nichtleistungsgehälter</t>
  </si>
  <si>
    <t>Remunerationen, Tantiemen, Prämien</t>
  </si>
  <si>
    <t>Lehrlingsentschädig. Angestellte</t>
  </si>
  <si>
    <t>Nichtleistungsgeh. Angestelltenlehr.</t>
  </si>
  <si>
    <t>Bezüge freie Dienstnehmer</t>
  </si>
  <si>
    <t>Abfertigungsaufwand Arbeiter</t>
  </si>
  <si>
    <t>Abfertigungsaufwand Angestellte</t>
  </si>
  <si>
    <t>Zuweisungen a. d. Abfertigungsrückst.</t>
  </si>
  <si>
    <t>Pensionsaufwand</t>
  </si>
  <si>
    <t>Zuweisungen an die Pensionsrückst.</t>
  </si>
  <si>
    <t>Gesetzlicher Sozialaufwand Arbeiter</t>
  </si>
  <si>
    <t>Gesetzlicher Sozialaufwand Angest.</t>
  </si>
  <si>
    <t>Dienstgeberbeitrag Arbeiter</t>
  </si>
  <si>
    <t>Zuschlag zum DB Arbeiter</t>
  </si>
  <si>
    <t>Kommunalsteuer Arbeiter</t>
  </si>
  <si>
    <t>Wiener Dienstgeberabgabe Arbeiter</t>
  </si>
  <si>
    <t>Dienstgeberbeitrag Angestellte</t>
  </si>
  <si>
    <t>Zuschlag zum DB Angestellte</t>
  </si>
  <si>
    <t>Kommunalsteuer Angestellte</t>
  </si>
  <si>
    <t>Wiener Dienstgeberabgabe Angest.</t>
  </si>
  <si>
    <t>Freiwilliger Sozialaufwand</t>
  </si>
  <si>
    <t>Personalaufwand</t>
  </si>
  <si>
    <t>Abschreibungen von Sachanlagen</t>
  </si>
  <si>
    <t>Abschreibungen GWG</t>
  </si>
  <si>
    <t>Außerplanmäßige Abschr. AV</t>
  </si>
  <si>
    <t>Außerplanmäßige Abschr. UV</t>
  </si>
  <si>
    <t>Grundsteuer</t>
  </si>
  <si>
    <t>Straßenbenützungsabgabe</t>
  </si>
  <si>
    <t>Tourismusabgabe</t>
  </si>
  <si>
    <t>Gebühren und Stempelmarken</t>
  </si>
  <si>
    <t>Sonstige Abgaben</t>
  </si>
  <si>
    <t>Instandhaltung durch Dritte</t>
  </si>
  <si>
    <t>Reinigung durch Dritte</t>
  </si>
  <si>
    <t>Entsorgungsaufwand</t>
  </si>
  <si>
    <t>Ausgangsfrachten 20 %</t>
  </si>
  <si>
    <t>Ausgangsfrachten 0 %</t>
  </si>
  <si>
    <t>Paketgebühren</t>
  </si>
  <si>
    <t>Pkw- und Kombi-Betriebsaufwand</t>
  </si>
  <si>
    <t>Motorbezog. Versicherungsst. Pkw</t>
  </si>
  <si>
    <t>Versicherungsaufwand Pkw</t>
  </si>
  <si>
    <t>Parkgebühren, Straßenmaut Pkw</t>
  </si>
  <si>
    <t>Verwaltungsstrafen Pkw und Kombis</t>
  </si>
  <si>
    <t>Lkw-Betriebsaufwand</t>
  </si>
  <si>
    <t>Motorbezogene Versicherungsst. Lkw</t>
  </si>
  <si>
    <t>Kraftfahrzeugsteuer Lkw</t>
  </si>
  <si>
    <t>Versicherungsaufwand Lkw</t>
  </si>
  <si>
    <t>Parkgebühren, Straßenmaut Lkw</t>
  </si>
  <si>
    <t>Verwaltungsstrafen Lkw</t>
  </si>
  <si>
    <t>Inlandsreiseaufwand</t>
  </si>
  <si>
    <t>Flugkosten Inlandsreisen</t>
  </si>
  <si>
    <t>Taxikosten Inlandsreisen</t>
  </si>
  <si>
    <t>Sonstige Fahrtkosten Inlandsreisen</t>
  </si>
  <si>
    <t>Reise-Nebenkosten Inland</t>
  </si>
  <si>
    <t>Kilometergelder Inland</t>
  </si>
  <si>
    <t>Straßenbahn- u. Autobusk. Stadt.</t>
  </si>
  <si>
    <t>Taxikosten Stadtfahrten</t>
  </si>
  <si>
    <t>Auslandsreiseaufwand</t>
  </si>
  <si>
    <t>Flugkosten Auslandsreisen</t>
  </si>
  <si>
    <t>Sonstige Fahrtkosten Auslandsreisen</t>
  </si>
  <si>
    <t>Reise-Nebenkosten Ausland</t>
  </si>
  <si>
    <t>Kilometergelder Ausland</t>
  </si>
  <si>
    <t>Tagesgelder Inland</t>
  </si>
  <si>
    <t>Verpflegungsgelder Inlandsr. 20 %</t>
  </si>
  <si>
    <t>Verpflegungsgelder Inlandsr. 10 %</t>
  </si>
  <si>
    <t>Nächtigungsgelder Inland</t>
  </si>
  <si>
    <t>Tagesgelder Ausland</t>
  </si>
  <si>
    <t>Nächtigungsgelder Ausland</t>
  </si>
  <si>
    <t>Telefongebühren</t>
  </si>
  <si>
    <t>Internetgebühren</t>
  </si>
  <si>
    <t>Portogebühren</t>
  </si>
  <si>
    <t>Mietaufwand (Pachtaufwand)</t>
  </si>
  <si>
    <t>Leasingaufwand</t>
  </si>
  <si>
    <t>Leasingaufwand Pkw und Kombis</t>
  </si>
  <si>
    <t>Leasingaufwand Lkw</t>
  </si>
  <si>
    <t>Provisionen an Dritte</t>
  </si>
  <si>
    <t>Aufsichtsratsvergütungen</t>
  </si>
  <si>
    <t>Büromaterial</t>
  </si>
  <si>
    <t>Kopien und sonstige Druckkosten</t>
  </si>
  <si>
    <t>Fachliteratur und Zeitungen</t>
  </si>
  <si>
    <t>Werbeaufwand</t>
  </si>
  <si>
    <t>Aufwand für Geschäftsanb. 20 %</t>
  </si>
  <si>
    <t>Aufwand für Geschäftsanb. 10 %</t>
  </si>
  <si>
    <t>Aufwand für Geschäftsanb. 0 %</t>
  </si>
  <si>
    <t>Nicht absetzb. Aufw. f. Geschäftsanb.</t>
  </si>
  <si>
    <t>Spenden und Trinkgelder</t>
  </si>
  <si>
    <t>Versicherungsaufwand</t>
  </si>
  <si>
    <t>Haftpflichtversicherungen</t>
  </si>
  <si>
    <t>Versicherungsb. a. d. SVA gew. Wirt.</t>
  </si>
  <si>
    <t>Rechtsberatungsaufwand</t>
  </si>
  <si>
    <t>Steuerberatungsaufwand</t>
  </si>
  <si>
    <t>Prüfungsaufwand</t>
  </si>
  <si>
    <t>Aufwand für Aus- und Fortbildung</t>
  </si>
  <si>
    <t>Kammerumlage</t>
  </si>
  <si>
    <t>Spesen des Geldverkehrs</t>
  </si>
  <si>
    <t>Sonstige Bankspesen</t>
  </si>
  <si>
    <t>Prov. Kredit- und Bankomatkarten</t>
  </si>
  <si>
    <t>Abschreibungen von Vorräten</t>
  </si>
  <si>
    <t>Abschreibungen von Ford. 20 %</t>
  </si>
  <si>
    <t>Abschreibungen von Ford. 10 %</t>
  </si>
  <si>
    <t>Abschreibungen von Ford. 0 %</t>
  </si>
  <si>
    <t>Zuweisungen an WB zu Forderungen</t>
  </si>
  <si>
    <t>Garantieaufwand</t>
  </si>
  <si>
    <t>Konventionalstrafen</t>
  </si>
  <si>
    <t>Fremdwährungskursverluste</t>
  </si>
  <si>
    <t>Sonstige Schadensfälle</t>
  </si>
  <si>
    <t>Buchwert abgegangener Anlagen</t>
  </si>
  <si>
    <t>Verluste aus dem Abgang von Anl.</t>
  </si>
  <si>
    <t>Aufwand für Vorperioden</t>
  </si>
  <si>
    <t>Übrige betriebl. Aufwendungen 20 %</t>
  </si>
  <si>
    <t>Übrige betriebl. Aufwendungen 10 %</t>
  </si>
  <si>
    <t>Übrige betriebl. Aufwendungen 0 %</t>
  </si>
  <si>
    <t>Agenturspesen</t>
  </si>
  <si>
    <t>Mahnspesen</t>
  </si>
  <si>
    <t>Lieferantenskonti a. sonst. betr. Aufw.</t>
  </si>
  <si>
    <t>Sonstige Aufwände</t>
  </si>
  <si>
    <t>Erträge a. Beteil. an Personenges.</t>
  </si>
  <si>
    <t>Erträge a. Beteil. an Kapitalges.</t>
  </si>
  <si>
    <t>Steuerpfl. Zinsenerträge für WP d. AV</t>
  </si>
  <si>
    <t>Steuerfr. Zinsenerträge für WP d. AV</t>
  </si>
  <si>
    <t>Steuerpflichtige Dividendenerträge</t>
  </si>
  <si>
    <t>Steuerfreie Dividendenerträge</t>
  </si>
  <si>
    <t>Zinsenerträge aus Bankguthaben</t>
  </si>
  <si>
    <t>Zinsenerträge a. gew. Darlehen</t>
  </si>
  <si>
    <t>Zinsenerträge f. Wertpapiere des UV</t>
  </si>
  <si>
    <t>Zinsenerträge für Wechsel 20 %</t>
  </si>
  <si>
    <t>Zinsenerträge für Wechsel 10 %</t>
  </si>
  <si>
    <t>Weiterverrechnete Diskontz. 20 %</t>
  </si>
  <si>
    <t>Weiterverrechnete Diskontz. 10 %</t>
  </si>
  <si>
    <t>Verzugszinsenerträge</t>
  </si>
  <si>
    <t>Sonstige Zinsenerträge 20 %</t>
  </si>
  <si>
    <t>Sonstige Zinsenerträge 10 %</t>
  </si>
  <si>
    <t>Erlöse aus dem Abgang von Beteil.</t>
  </si>
  <si>
    <t>Erlöse a. d. Abg. v. sonst. Finanzanl.</t>
  </si>
  <si>
    <t>Erlöse a. d. Abgang von WP des UV</t>
  </si>
  <si>
    <t>Buchwert abgeg. Beteiligungen</t>
  </si>
  <si>
    <t>BW abgeg. sonstiger Finanzanlagen</t>
  </si>
  <si>
    <t>BW abgeg. Wertpapiere des UV</t>
  </si>
  <si>
    <t>Erträge a. d. Abgang v. Beteiligungen</t>
  </si>
  <si>
    <t>Erträge a. d. Abg. sonst. Finanzanl.</t>
  </si>
  <si>
    <t>Erträge a. d. Zuschreib. z. Finanzanl.</t>
  </si>
  <si>
    <t>Erträge a. d. Abgang von WP des UV</t>
  </si>
  <si>
    <t>Erträge a. d. Zuschreib. z. WP d. UV</t>
  </si>
  <si>
    <t>Verluste aus dem Abgang von Beteil.</t>
  </si>
  <si>
    <t>Verluste a. d. Abg. v. s. Finanzanl.</t>
  </si>
  <si>
    <t>Verluste a. d. Abgang v. WP des UV</t>
  </si>
  <si>
    <t>Abschreibungen auf Beteiligungen</t>
  </si>
  <si>
    <t>Abschreibungen auf sonst. Finanzanl.</t>
  </si>
  <si>
    <t>Abschreib. a. Wertpapiere d. UV</t>
  </si>
  <si>
    <t>Zinsenaufwand für Bankkredite</t>
  </si>
  <si>
    <t>Sonstiger Aufwand für Bankkredite</t>
  </si>
  <si>
    <t>Zinsenaufwand für Darlehen</t>
  </si>
  <si>
    <t>Verzugszinsenaufwand</t>
  </si>
  <si>
    <t>Zinsenaufw. f. Lieferantenkre. 20 %</t>
  </si>
  <si>
    <t>Zinsenaufw. f. Lieferantenkre. 10 %</t>
  </si>
  <si>
    <t>Zinsen für Wechseldiskont</t>
  </si>
  <si>
    <t>Sonstiger Aufwand für Fremdkapital</t>
  </si>
  <si>
    <t xml:space="preserve">Abschreibung Disagio </t>
  </si>
  <si>
    <t>Außerordentliche Erträge</t>
  </si>
  <si>
    <t>Außerordentliche Aufwendungen</t>
  </si>
  <si>
    <t>Körperschaftsteuer</t>
  </si>
  <si>
    <t>Körperschaftsteuer Vorjahre</t>
  </si>
  <si>
    <t>Erträge a. d. Aufl. v. Körperschaftst.</t>
  </si>
  <si>
    <t>Anrechenbare Kapitalertragsteuer</t>
  </si>
  <si>
    <t>Nicht anrechenb. Kapitalertragsteuer</t>
  </si>
  <si>
    <t>Erträge a. d. Aufl. v. Bewertungsres.</t>
  </si>
  <si>
    <t>Steuerfr. Erträge gem. 10 EStG</t>
  </si>
  <si>
    <t>Steuerpfl. Erträge gem. 10 EStG</t>
  </si>
  <si>
    <t>Erträge a. d. Aufl. von Rückl. § 12</t>
  </si>
  <si>
    <t>Erträge a. d. Aufl. v. freien Rücklagen</t>
  </si>
  <si>
    <t>Zuweis. a. d. Bewertungsres § 12</t>
  </si>
  <si>
    <t>Zuweisungen a. d. Rückl. § 12</t>
  </si>
  <si>
    <t>Zuweisung an die gesetzl. Rücklage</t>
  </si>
  <si>
    <t>Zuweisung an die freie Rücklage</t>
  </si>
  <si>
    <t>Finanzauwände und -erträge</t>
  </si>
  <si>
    <t>Kapital (Stammkapital, Grundkapital)</t>
  </si>
  <si>
    <t>Kapital Kommanditist</t>
  </si>
  <si>
    <t>Ausstehende Einlage Kommanditist</t>
  </si>
  <si>
    <t>Verlustanteil Kommanditist</t>
  </si>
  <si>
    <t>Ausstehende Einlagen</t>
  </si>
  <si>
    <t>Kapitalrücklagen</t>
  </si>
  <si>
    <t>Gesetzliche Gewinnrücklagen</t>
  </si>
  <si>
    <t>Freie Rücklage</t>
  </si>
  <si>
    <t>Bilanzgewinn (Bilanzverlust)</t>
  </si>
  <si>
    <t>Bewertungsres. § 12 zu immat. Verm.</t>
  </si>
  <si>
    <t>Bewertungsres. §12 zu Gebäuden</t>
  </si>
  <si>
    <t>Bewertungsres. §12 zu Maschinen</t>
  </si>
  <si>
    <t>Bewertungsres. §12 zur GA</t>
  </si>
  <si>
    <t>Bewertungsres. §12 zu Fahrzeugen</t>
  </si>
  <si>
    <r>
      <t xml:space="preserve">Bewertungsres. </t>
    </r>
    <r>
      <rPr>
        <i/>
        <sz val="10"/>
        <rFont val="Arial"/>
        <family val="2"/>
      </rPr>
      <t>§</t>
    </r>
    <r>
      <rPr>
        <sz val="10"/>
        <rFont val="Arial"/>
        <family val="0"/>
      </rPr>
      <t xml:space="preserve"> 12 zu Finanzanl.</t>
    </r>
  </si>
  <si>
    <t>Rücklagen gem. § 10 EStG ....</t>
  </si>
  <si>
    <t>Rücklagen gem. § 12 EStG ....</t>
  </si>
  <si>
    <t>Privat</t>
  </si>
  <si>
    <t>Privatsteuern</t>
  </si>
  <si>
    <t>Einlage stiller Gesellschafter</t>
  </si>
  <si>
    <t>Ausstehende Einl. st. Gesellschafter</t>
  </si>
  <si>
    <t>Verlustanteil stiller Gesellschafter</t>
  </si>
  <si>
    <t>Eröffnungsbilanzkonto (EBK)</t>
  </si>
  <si>
    <t>Schlussbilanzkonto (SBK)</t>
  </si>
  <si>
    <t>Gewinnvortrag (Verlustvortrag)</t>
  </si>
  <si>
    <t>Gewinn- und Verlustkonto (GuV)</t>
  </si>
  <si>
    <t>Zwischenkonto</t>
  </si>
  <si>
    <t>Div . Forderungen aus Leistungen</t>
  </si>
  <si>
    <t>Div. Kunden</t>
  </si>
  <si>
    <t>Div. Verbindlichkeiten aus Leistungen</t>
  </si>
  <si>
    <t>Div. Lieferanten</t>
  </si>
  <si>
    <t>Unternehmen</t>
  </si>
  <si>
    <t>K-Nr.</t>
  </si>
  <si>
    <t>Saldenbilanz</t>
  </si>
  <si>
    <t>Summenbilanz</t>
  </si>
  <si>
    <t>Bank</t>
  </si>
  <si>
    <t>Kundenskonti</t>
  </si>
  <si>
    <t>Pkw- und Kombi-Betriebs.</t>
  </si>
  <si>
    <t>Text</t>
  </si>
  <si>
    <t>A 988</t>
  </si>
  <si>
    <t>4000, 2500</t>
  </si>
  <si>
    <t>Summe</t>
  </si>
  <si>
    <t>10.12.</t>
  </si>
  <si>
    <t>2800</t>
  </si>
  <si>
    <t>B 125</t>
  </si>
  <si>
    <t>4410, 3500</t>
  </si>
  <si>
    <t>2.12.</t>
  </si>
  <si>
    <t>33001</t>
  </si>
  <si>
    <t>E 773</t>
  </si>
  <si>
    <t>13.12.</t>
  </si>
  <si>
    <t>31.12.</t>
  </si>
  <si>
    <t>3520</t>
  </si>
  <si>
    <t>U 1</t>
  </si>
  <si>
    <t>7320</t>
  </si>
  <si>
    <t>K 221</t>
  </si>
  <si>
    <t>30.12.</t>
  </si>
  <si>
    <t>K 222</t>
  </si>
  <si>
    <t>9.12.</t>
  </si>
  <si>
    <t>20002</t>
  </si>
  <si>
    <t>7380</t>
  </si>
  <si>
    <t>5010</t>
  </si>
  <si>
    <t>2500</t>
  </si>
  <si>
    <t>3500</t>
  </si>
  <si>
    <t>U 2</t>
  </si>
  <si>
    <t>2700</t>
  </si>
  <si>
    <t>7310</t>
  </si>
  <si>
    <t>27.12.</t>
  </si>
  <si>
    <t>Handelswarenerlöse</t>
  </si>
  <si>
    <t>Paketgebühren 20 %</t>
  </si>
  <si>
    <t>Manuel Holzschuh e. U.</t>
  </si>
  <si>
    <t>Kl 6</t>
  </si>
  <si>
    <t>Kl 7</t>
  </si>
  <si>
    <t>Kapital</t>
  </si>
  <si>
    <t>Schlussbilanz zum 31. Dez.</t>
  </si>
  <si>
    <t>Betriebs- und Geschäftsausstattung</t>
  </si>
  <si>
    <t>Kapital AB 1.1.</t>
  </si>
  <si>
    <t>- Privatentnahmen</t>
  </si>
  <si>
    <t>+ Gewinn</t>
  </si>
  <si>
    <t>Kapital EB 31.12.</t>
  </si>
  <si>
    <t>Ust-Zahllast</t>
  </si>
  <si>
    <t>Gewinn- und Verlustrechnung zum 31. Dez.</t>
  </si>
  <si>
    <t>Gewinn</t>
  </si>
  <si>
    <t>Kontenbezeichnung</t>
  </si>
  <si>
    <t>Summen- und Saldenbilanz</t>
  </si>
  <si>
    <t>Schlussbilanz und GuV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</si>
</sst>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_(* #,##0.00_);_(* \(#,##0.00\);_(* &quot;-&quot;??_);_(@_)"/>
    <numFmt numFmtId="193" formatCode="_(* #,##0_);_(* \(#,##0\);_(* &quot;-&quot;_);_(@_)"/>
    <numFmt numFmtId="194" formatCode=";;;"/>
    <numFmt numFmtId="195" formatCode="dd/mm/"/>
    <numFmt numFmtId="196" formatCode="0000"/>
    <numFmt numFmtId="197" formatCode="_-[$€-2]\ * #,##0.00_-;\-[$€-2]\ * #,##0.00_-;_-[$€-2]\ * &quot;-&quot;??_-"/>
    <numFmt numFmtId="198" formatCode="#0000"/>
    <numFmt numFmtId="199" formatCode="&quot;€&quot;\ #,##0.00"/>
    <numFmt numFmtId="200" formatCode="_-* #,##0.00_-;\-* #,##0.00_-;_-* &quot;&quot;??_-;_-@_-"/>
    <numFmt numFmtId="201" formatCode="\+\ #,##0.00\ _€;[Red]\-\ #,##0.00\ _€"/>
  </numFmts>
  <fonts count="56">
    <font>
      <sz val="10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201" fontId="0" fillId="28" borderId="0" applyBorder="0">
      <alignment vertical="center"/>
      <protection/>
    </xf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3" borderId="9" applyNumberFormat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196" fontId="0" fillId="0" borderId="0" xfId="0" applyNumberFormat="1" applyAlignment="1">
      <alignment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49" fontId="10" fillId="0" borderId="16" xfId="0" applyNumberFormat="1" applyFont="1" applyBorder="1" applyAlignment="1" applyProtection="1">
      <alignment/>
      <protection hidden="1"/>
    </xf>
    <xf numFmtId="49" fontId="10" fillId="0" borderId="17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 hidden="1" locked="0"/>
    </xf>
    <xf numFmtId="0" fontId="5" fillId="0" borderId="12" xfId="0" applyFont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hidden="1" locked="0"/>
    </xf>
    <xf numFmtId="0" fontId="5" fillId="0" borderId="13" xfId="0" applyFont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hidden="1" locked="0"/>
    </xf>
    <xf numFmtId="0" fontId="4" fillId="0" borderId="22" xfId="0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left"/>
      <protection locked="0"/>
    </xf>
    <xf numFmtId="2" fontId="0" fillId="0" borderId="23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2" xfId="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 horizontal="center"/>
      <protection hidden="1"/>
    </xf>
    <xf numFmtId="1" fontId="10" fillId="0" borderId="25" xfId="0" applyNumberFormat="1" applyFont="1" applyFill="1" applyBorder="1" applyAlignment="1" applyProtection="1">
      <alignment vertical="top" wrapText="1"/>
      <protection hidden="1" locked="0"/>
    </xf>
    <xf numFmtId="1" fontId="10" fillId="0" borderId="26" xfId="0" applyNumberFormat="1" applyFont="1" applyFill="1" applyBorder="1" applyAlignment="1" applyProtection="1">
      <alignment vertical="top" wrapText="1"/>
      <protection hidden="1" locked="0"/>
    </xf>
    <xf numFmtId="1" fontId="10" fillId="0" borderId="27" xfId="0" applyNumberFormat="1" applyFont="1" applyFill="1" applyBorder="1" applyAlignment="1" applyProtection="1">
      <alignment vertical="top" wrapText="1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195" fontId="0" fillId="0" borderId="29" xfId="0" applyNumberFormat="1" applyFont="1" applyFill="1" applyBorder="1" applyAlignment="1" applyProtection="1">
      <alignment horizontal="left"/>
      <protection locked="0"/>
    </xf>
    <xf numFmtId="195" fontId="0" fillId="0" borderId="28" xfId="0" applyNumberFormat="1" applyFont="1" applyFill="1" applyBorder="1" applyAlignment="1" applyProtection="1" quotePrefix="1">
      <alignment horizontal="left"/>
      <protection locked="0"/>
    </xf>
    <xf numFmtId="195" fontId="0" fillId="0" borderId="24" xfId="0" applyNumberFormat="1" applyFont="1" applyFill="1" applyBorder="1" applyAlignment="1" applyProtection="1" quotePrefix="1">
      <alignment horizontal="left"/>
      <protection locked="0"/>
    </xf>
    <xf numFmtId="195" fontId="0" fillId="0" borderId="30" xfId="0" applyNumberFormat="1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/>
      <protection hidden="1"/>
    </xf>
    <xf numFmtId="0" fontId="5" fillId="0" borderId="31" xfId="0" applyFont="1" applyBorder="1" applyAlignment="1" applyProtection="1">
      <alignment horizontal="right"/>
      <protection hidden="1"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43" applyNumberFormat="1" applyFont="1" applyFill="1" applyBorder="1" applyAlignment="1" applyProtection="1">
      <alignment horizontal="left"/>
      <protection locked="0"/>
    </xf>
    <xf numFmtId="4" fontId="0" fillId="0" borderId="36" xfId="43" applyNumberFormat="1" applyFont="1" applyFill="1" applyBorder="1" applyAlignment="1" applyProtection="1">
      <alignment horizontal="left"/>
      <protection locked="0"/>
    </xf>
    <xf numFmtId="195" fontId="0" fillId="0" borderId="13" xfId="0" applyNumberFormat="1" applyFont="1" applyFill="1" applyBorder="1" applyAlignment="1" applyProtection="1">
      <alignment horizontal="left"/>
      <protection locked="0"/>
    </xf>
    <xf numFmtId="4" fontId="0" fillId="34" borderId="30" xfId="43" applyNumberFormat="1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 locked="0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3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Continuous"/>
      <protection hidden="1" locked="0"/>
    </xf>
    <xf numFmtId="0" fontId="0" fillId="2" borderId="28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Continuous"/>
      <protection hidden="1" locked="0"/>
    </xf>
    <xf numFmtId="0" fontId="0" fillId="2" borderId="30" xfId="0" applyFill="1" applyBorder="1" applyAlignment="1" applyProtection="1">
      <alignment/>
      <protection locked="0"/>
    </xf>
    <xf numFmtId="196" fontId="4" fillId="2" borderId="45" xfId="0" applyNumberFormat="1" applyFont="1" applyFill="1" applyBorder="1" applyAlignment="1" applyProtection="1">
      <alignment horizontal="center"/>
      <protection locked="0"/>
    </xf>
    <xf numFmtId="195" fontId="0" fillId="2" borderId="4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4" fontId="0" fillId="2" borderId="19" xfId="43" applyNumberFormat="1" applyFill="1" applyBorder="1" applyAlignment="1" applyProtection="1">
      <alignment/>
      <protection locked="0"/>
    </xf>
    <xf numFmtId="4" fontId="0" fillId="2" borderId="14" xfId="43" applyNumberFormat="1" applyFill="1" applyBorder="1" applyAlignment="1" applyProtection="1">
      <alignment/>
      <protection locked="0"/>
    </xf>
    <xf numFmtId="195" fontId="0" fillId="2" borderId="47" xfId="0" applyNumberFormat="1" applyFill="1" applyBorder="1" applyAlignment="1" applyProtection="1">
      <alignment horizontal="center"/>
      <protection locked="0"/>
    </xf>
    <xf numFmtId="4" fontId="5" fillId="14" borderId="48" xfId="0" applyNumberFormat="1" applyFont="1" applyFill="1" applyBorder="1" applyAlignment="1" applyProtection="1">
      <alignment/>
      <protection hidden="1"/>
    </xf>
    <xf numFmtId="4" fontId="5" fillId="14" borderId="49" xfId="0" applyNumberFormat="1" applyFont="1" applyFill="1" applyBorder="1" applyAlignment="1" applyProtection="1">
      <alignment/>
      <protection hidden="1"/>
    </xf>
    <xf numFmtId="4" fontId="5" fillId="14" borderId="50" xfId="0" applyNumberFormat="1" applyFont="1" applyFill="1" applyBorder="1" applyAlignment="1" applyProtection="1">
      <alignment/>
      <protection hidden="1"/>
    </xf>
    <xf numFmtId="4" fontId="5" fillId="14" borderId="51" xfId="0" applyNumberFormat="1" applyFont="1" applyFill="1" applyBorder="1" applyAlignment="1" applyProtection="1">
      <alignment/>
      <protection hidden="1"/>
    </xf>
    <xf numFmtId="4" fontId="5" fillId="14" borderId="48" xfId="0" applyNumberFormat="1" applyFont="1" applyFill="1" applyBorder="1" applyAlignment="1" applyProtection="1">
      <alignment/>
      <protection hidden="1" locked="0"/>
    </xf>
    <xf numFmtId="4" fontId="5" fillId="14" borderId="49" xfId="0" applyNumberFormat="1" applyFont="1" applyFill="1" applyBorder="1" applyAlignment="1" applyProtection="1">
      <alignment/>
      <protection hidden="1" locked="0"/>
    </xf>
    <xf numFmtId="4" fontId="5" fillId="14" borderId="50" xfId="0" applyNumberFormat="1" applyFont="1" applyFill="1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40" xfId="0" applyFill="1" applyBorder="1" applyAlignment="1" applyProtection="1">
      <alignment/>
      <protection hidden="1"/>
    </xf>
    <xf numFmtId="0" fontId="0" fillId="0" borderId="41" xfId="0" applyFill="1" applyBorder="1" applyAlignment="1" applyProtection="1">
      <alignment/>
      <protection hidden="1"/>
    </xf>
    <xf numFmtId="0" fontId="10" fillId="0" borderId="43" xfId="0" applyFont="1" applyFill="1" applyBorder="1" applyAlignment="1" applyProtection="1">
      <alignment/>
      <protection hidden="1"/>
    </xf>
    <xf numFmtId="4" fontId="10" fillId="0" borderId="43" xfId="0" applyNumberFormat="1" applyFont="1" applyFill="1" applyBorder="1" applyAlignment="1" applyProtection="1">
      <alignment/>
      <protection hidden="1"/>
    </xf>
    <xf numFmtId="200" fontId="10" fillId="2" borderId="52" xfId="63" applyNumberFormat="1" applyFont="1" applyFill="1" applyBorder="1" applyAlignment="1" applyProtection="1">
      <alignment/>
      <protection locked="0"/>
    </xf>
    <xf numFmtId="200" fontId="10" fillId="2" borderId="53" xfId="63" applyNumberFormat="1" applyFont="1" applyFill="1" applyBorder="1" applyAlignment="1" applyProtection="1">
      <alignment/>
      <protection locked="0"/>
    </xf>
    <xf numFmtId="200" fontId="10" fillId="2" borderId="30" xfId="63" applyNumberFormat="1" applyFont="1" applyFill="1" applyBorder="1" applyAlignment="1" applyProtection="1">
      <alignment/>
      <protection locked="0"/>
    </xf>
    <xf numFmtId="200" fontId="10" fillId="2" borderId="54" xfId="63" applyNumberFormat="1" applyFont="1" applyFill="1" applyBorder="1" applyAlignment="1" applyProtection="1">
      <alignment/>
      <protection locked="0"/>
    </xf>
    <xf numFmtId="200" fontId="10" fillId="2" borderId="55" xfId="63" applyNumberFormat="1" applyFont="1" applyFill="1" applyBorder="1" applyAlignment="1" applyProtection="1">
      <alignment/>
      <protection locked="0"/>
    </xf>
    <xf numFmtId="200" fontId="10" fillId="2" borderId="18" xfId="63" applyNumberFormat="1" applyFont="1" applyFill="1" applyBorder="1" applyAlignment="1" applyProtection="1">
      <alignment/>
      <protection locked="0"/>
    </xf>
    <xf numFmtId="200" fontId="10" fillId="2" borderId="35" xfId="63" applyNumberFormat="1" applyFont="1" applyFill="1" applyBorder="1" applyAlignment="1" applyProtection="1">
      <alignment/>
      <protection locked="0"/>
    </xf>
    <xf numFmtId="198" fontId="10" fillId="2" borderId="56" xfId="0" applyNumberFormat="1" applyFont="1" applyFill="1" applyBorder="1" applyAlignment="1" applyProtection="1">
      <alignment/>
      <protection locked="0"/>
    </xf>
    <xf numFmtId="198" fontId="10" fillId="2" borderId="57" xfId="0" applyNumberFormat="1" applyFont="1" applyFill="1" applyBorder="1" applyAlignment="1" applyProtection="1">
      <alignment/>
      <protection locked="0"/>
    </xf>
    <xf numFmtId="198" fontId="10" fillId="2" borderId="58" xfId="0" applyNumberFormat="1" applyFont="1" applyFill="1" applyBorder="1" applyAlignment="1" applyProtection="1">
      <alignment/>
      <protection locked="0"/>
    </xf>
    <xf numFmtId="198" fontId="10" fillId="2" borderId="59" xfId="0" applyNumberFormat="1" applyFont="1" applyFill="1" applyBorder="1" applyAlignment="1" applyProtection="1">
      <alignment/>
      <protection locked="0"/>
    </xf>
    <xf numFmtId="198" fontId="10" fillId="2" borderId="60" xfId="0" applyNumberFormat="1" applyFont="1" applyFill="1" applyBorder="1" applyAlignment="1" applyProtection="1">
      <alignment/>
      <protection locked="0"/>
    </xf>
    <xf numFmtId="200" fontId="10" fillId="14" borderId="52" xfId="63" applyNumberFormat="1" applyFont="1" applyFill="1" applyBorder="1" applyAlignment="1" applyProtection="1">
      <alignment/>
      <protection hidden="1"/>
    </xf>
    <xf numFmtId="200" fontId="10" fillId="14" borderId="61" xfId="63" applyNumberFormat="1" applyFont="1" applyFill="1" applyBorder="1" applyAlignment="1" applyProtection="1">
      <alignment/>
      <protection hidden="1"/>
    </xf>
    <xf numFmtId="200" fontId="10" fillId="14" borderId="30" xfId="63" applyNumberFormat="1" applyFont="1" applyFill="1" applyBorder="1" applyAlignment="1" applyProtection="1">
      <alignment/>
      <protection hidden="1"/>
    </xf>
    <xf numFmtId="200" fontId="10" fillId="14" borderId="62" xfId="63" applyNumberFormat="1" applyFont="1" applyFill="1" applyBorder="1" applyAlignment="1" applyProtection="1">
      <alignment/>
      <protection hidden="1"/>
    </xf>
    <xf numFmtId="200" fontId="10" fillId="14" borderId="13" xfId="63" applyNumberFormat="1" applyFont="1" applyFill="1" applyBorder="1" applyAlignment="1" applyProtection="1">
      <alignment/>
      <protection hidden="1"/>
    </xf>
    <xf numFmtId="4" fontId="10" fillId="14" borderId="17" xfId="63" applyNumberFormat="1" applyFont="1" applyFill="1" applyBorder="1" applyAlignment="1" applyProtection="1">
      <alignment/>
      <protection hidden="1"/>
    </xf>
    <xf numFmtId="0" fontId="52" fillId="35" borderId="63" xfId="0" applyFont="1" applyFill="1" applyBorder="1" applyAlignment="1" applyProtection="1">
      <alignment horizontal="centerContinuous"/>
      <protection hidden="1"/>
    </xf>
    <xf numFmtId="0" fontId="52" fillId="35" borderId="64" xfId="0" applyFont="1" applyFill="1" applyBorder="1" applyAlignment="1" applyProtection="1">
      <alignment horizontal="centerContinuous"/>
      <protection hidden="1"/>
    </xf>
    <xf numFmtId="0" fontId="52" fillId="35" borderId="65" xfId="0" applyFont="1" applyFill="1" applyBorder="1" applyAlignment="1" applyProtection="1">
      <alignment horizontal="center"/>
      <protection hidden="1"/>
    </xf>
    <xf numFmtId="0" fontId="52" fillId="35" borderId="51" xfId="0" applyFont="1" applyFill="1" applyBorder="1" applyAlignment="1" applyProtection="1">
      <alignment horizontal="center"/>
      <protection hidden="1"/>
    </xf>
    <xf numFmtId="0" fontId="52" fillId="35" borderId="66" xfId="0" applyFont="1" applyFill="1" applyBorder="1" applyAlignment="1" applyProtection="1">
      <alignment horizontal="center"/>
      <protection hidden="1"/>
    </xf>
    <xf numFmtId="4" fontId="0" fillId="2" borderId="67" xfId="43" applyNumberFormat="1" applyFont="1" applyFill="1" applyBorder="1" applyAlignment="1" applyProtection="1">
      <alignment/>
      <protection locked="0"/>
    </xf>
    <xf numFmtId="4" fontId="0" fillId="2" borderId="21" xfId="43" applyNumberFormat="1" applyFont="1" applyFill="1" applyBorder="1" applyAlignment="1" applyProtection="1">
      <alignment/>
      <protection locked="0"/>
    </xf>
    <xf numFmtId="4" fontId="0" fillId="2" borderId="68" xfId="43" applyNumberFormat="1" applyFont="1" applyFill="1" applyBorder="1" applyAlignment="1" applyProtection="1">
      <alignment/>
      <protection locked="0"/>
    </xf>
    <xf numFmtId="4" fontId="0" fillId="2" borderId="69" xfId="43" applyNumberFormat="1" applyFont="1" applyFill="1" applyBorder="1" applyAlignment="1" applyProtection="1">
      <alignment/>
      <protection locked="0"/>
    </xf>
    <xf numFmtId="4" fontId="0" fillId="2" borderId="70" xfId="43" applyNumberFormat="1" applyFont="1" applyFill="1" applyBorder="1" applyAlignment="1" applyProtection="1">
      <alignment/>
      <protection locked="0"/>
    </xf>
    <xf numFmtId="4" fontId="0" fillId="2" borderId="54" xfId="43" applyNumberFormat="1" applyFont="1" applyFill="1" applyBorder="1" applyAlignment="1" applyProtection="1">
      <alignment/>
      <protection locked="0"/>
    </xf>
    <xf numFmtId="4" fontId="5" fillId="14" borderId="71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12" xfId="0" applyFont="1" applyFill="1" applyBorder="1" applyAlignment="1" applyProtection="1">
      <alignment horizontal="centerContinuous"/>
      <protection hidden="1"/>
    </xf>
    <xf numFmtId="0" fontId="0" fillId="2" borderId="28" xfId="0" applyFont="1" applyFill="1" applyBorder="1" applyAlignment="1">
      <alignment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3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 horizontal="center"/>
    </xf>
    <xf numFmtId="195" fontId="53" fillId="2" borderId="72" xfId="0" applyNumberFormat="1" applyFont="1" applyFill="1" applyBorder="1" applyAlignment="1" applyProtection="1">
      <alignment horizontal="left"/>
      <protection locked="0"/>
    </xf>
    <xf numFmtId="0" fontId="53" fillId="0" borderId="34" xfId="0" applyFont="1" applyBorder="1" applyAlignment="1">
      <alignment/>
    </xf>
    <xf numFmtId="195" fontId="53" fillId="2" borderId="46" xfId="0" applyNumberFormat="1" applyFont="1" applyFill="1" applyBorder="1" applyAlignment="1" applyProtection="1">
      <alignment horizontal="left"/>
      <protection locked="0"/>
    </xf>
    <xf numFmtId="0" fontId="53" fillId="0" borderId="73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43" fontId="53" fillId="2" borderId="74" xfId="50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53" fillId="0" borderId="53" xfId="0" applyFont="1" applyBorder="1" applyAlignment="1">
      <alignment/>
    </xf>
    <xf numFmtId="195" fontId="0" fillId="34" borderId="75" xfId="0" applyNumberFormat="1" applyFont="1" applyFill="1" applyBorder="1" applyAlignment="1" applyProtection="1">
      <alignment/>
      <protection locked="0"/>
    </xf>
    <xf numFmtId="195" fontId="0" fillId="34" borderId="28" xfId="0" applyNumberFormat="1" applyFont="1" applyFill="1" applyBorder="1" applyAlignment="1" applyProtection="1">
      <alignment/>
      <protection locked="0"/>
    </xf>
    <xf numFmtId="4" fontId="0" fillId="34" borderId="76" xfId="43" applyNumberFormat="1" applyFont="1" applyFill="1" applyBorder="1" applyAlignment="1" applyProtection="1">
      <alignment/>
      <protection locked="0"/>
    </xf>
    <xf numFmtId="195" fontId="0" fillId="34" borderId="35" xfId="0" applyNumberFormat="1" applyFont="1" applyFill="1" applyBorder="1" applyAlignment="1" applyProtection="1">
      <alignment/>
      <protection locked="0"/>
    </xf>
    <xf numFmtId="195" fontId="0" fillId="34" borderId="30" xfId="0" applyNumberFormat="1" applyFont="1" applyFill="1" applyBorder="1" applyAlignment="1" applyProtection="1">
      <alignment/>
      <protection locked="0"/>
    </xf>
    <xf numFmtId="4" fontId="0" fillId="34" borderId="71" xfId="43" applyNumberFormat="1" applyFont="1" applyFill="1" applyBorder="1" applyAlignment="1" applyProtection="1">
      <alignment/>
      <protection locked="0"/>
    </xf>
    <xf numFmtId="43" fontId="53" fillId="2" borderId="77" xfId="50" applyFont="1" applyFill="1" applyBorder="1" applyAlignment="1" applyProtection="1">
      <alignment horizontal="center"/>
      <protection locked="0"/>
    </xf>
    <xf numFmtId="43" fontId="53" fillId="2" borderId="78" xfId="50" applyFont="1" applyFill="1" applyBorder="1" applyAlignment="1" applyProtection="1">
      <alignment horizontal="center"/>
      <protection locked="0"/>
    </xf>
    <xf numFmtId="201" fontId="5" fillId="14" borderId="79" xfId="47" applyFont="1" applyFill="1" applyBorder="1" applyProtection="1">
      <alignment vertical="center"/>
      <protection hidden="1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4" fillId="35" borderId="0" xfId="0" applyFont="1" applyFill="1" applyBorder="1" applyAlignment="1" applyProtection="1">
      <alignment horizontal="left" vertical="center"/>
      <protection hidden="1"/>
    </xf>
    <xf numFmtId="4" fontId="0" fillId="0" borderId="80" xfId="43" applyNumberFormat="1" applyFont="1" applyFill="1" applyBorder="1" applyAlignment="1" applyProtection="1">
      <alignment horizontal="left"/>
      <protection locked="0"/>
    </xf>
    <xf numFmtId="4" fontId="0" fillId="0" borderId="81" xfId="43" applyNumberFormat="1" applyFont="1" applyFill="1" applyBorder="1" applyAlignment="1" applyProtection="1">
      <alignment horizontal="left"/>
      <protection locked="0"/>
    </xf>
    <xf numFmtId="1" fontId="4" fillId="0" borderId="82" xfId="0" applyNumberFormat="1" applyFont="1" applyFill="1" applyBorder="1" applyAlignment="1" applyProtection="1">
      <alignment horizontal="center"/>
      <protection locked="0"/>
    </xf>
    <xf numFmtId="1" fontId="5" fillId="0" borderId="82" xfId="0" applyNumberFormat="1" applyFont="1" applyFill="1" applyBorder="1" applyAlignment="1" applyProtection="1">
      <alignment horizontal="center"/>
      <protection locked="0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1" fontId="5" fillId="0" borderId="83" xfId="0" applyNumberFormat="1" applyFont="1" applyFill="1" applyBorder="1" applyAlignment="1" applyProtection="1">
      <alignment horizontal="center"/>
      <protection locked="0"/>
    </xf>
    <xf numFmtId="4" fontId="0" fillId="0" borderId="84" xfId="43" applyNumberFormat="1" applyFont="1" applyFill="1" applyBorder="1" applyAlignment="1" applyProtection="1">
      <alignment horizontal="left"/>
      <protection locked="0"/>
    </xf>
    <xf numFmtId="4" fontId="0" fillId="0" borderId="85" xfId="43" applyNumberFormat="1" applyFont="1" applyFill="1" applyBorder="1" applyAlignment="1" applyProtection="1">
      <alignment horizontal="left"/>
      <protection locked="0"/>
    </xf>
    <xf numFmtId="1" fontId="4" fillId="2" borderId="23" xfId="0" applyNumberFormat="1" applyFont="1" applyFill="1" applyBorder="1" applyAlignment="1" applyProtection="1">
      <alignment horizontal="center"/>
      <protection locked="0"/>
    </xf>
    <xf numFmtId="1" fontId="4" fillId="2" borderId="86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4" fillId="35" borderId="0" xfId="0" applyFont="1" applyFill="1" applyBorder="1" applyAlignment="1" applyProtection="1">
      <alignment horizontal="left" vertical="center"/>
      <protection hidden="1"/>
    </xf>
    <xf numFmtId="0" fontId="52" fillId="35" borderId="87" xfId="0" applyFont="1" applyFill="1" applyBorder="1" applyAlignment="1" applyProtection="1">
      <alignment horizontal="center"/>
      <protection hidden="1"/>
    </xf>
    <xf numFmtId="0" fontId="52" fillId="35" borderId="88" xfId="0" applyFont="1" applyFill="1" applyBorder="1" applyAlignment="1" applyProtection="1">
      <alignment horizontal="center"/>
      <protection hidden="1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89" xfId="0" applyFill="1" applyBorder="1" applyAlignment="1" applyProtection="1">
      <alignment horizontal="left"/>
      <protection locked="0"/>
    </xf>
    <xf numFmtId="4" fontId="0" fillId="2" borderId="22" xfId="43" applyNumberFormat="1" applyFont="1" applyFill="1" applyBorder="1" applyAlignment="1" applyProtection="1">
      <alignment horizontal="left"/>
      <protection hidden="1"/>
    </xf>
    <xf numFmtId="0" fontId="0" fillId="2" borderId="90" xfId="0" applyFont="1" applyFill="1" applyBorder="1" applyAlignment="1" applyProtection="1">
      <alignment horizontal="left"/>
      <protection hidden="1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1" fontId="4" fillId="0" borderId="83" xfId="0" applyNumberFormat="1" applyFont="1" applyFill="1" applyBorder="1" applyAlignment="1" applyProtection="1">
      <alignment horizontal="center"/>
      <protection locked="0"/>
    </xf>
    <xf numFmtId="4" fontId="0" fillId="0" borderId="91" xfId="43" applyNumberFormat="1" applyFont="1" applyFill="1" applyBorder="1" applyAlignment="1" applyProtection="1">
      <alignment horizontal="center"/>
      <protection locked="0"/>
    </xf>
    <xf numFmtId="4" fontId="0" fillId="0" borderId="92" xfId="43" applyNumberFormat="1" applyFont="1" applyFill="1" applyBorder="1" applyAlignment="1" applyProtection="1">
      <alignment horizontal="center"/>
      <protection locked="0"/>
    </xf>
    <xf numFmtId="4" fontId="0" fillId="0" borderId="93" xfId="43" applyNumberFormat="1" applyFont="1" applyFill="1" applyBorder="1" applyAlignment="1" applyProtection="1">
      <alignment horizontal="center"/>
      <protection locked="0"/>
    </xf>
    <xf numFmtId="200" fontId="10" fillId="2" borderId="94" xfId="63" applyNumberFormat="1" applyFont="1" applyFill="1" applyBorder="1" applyAlignment="1" applyProtection="1">
      <alignment/>
      <protection locked="0"/>
    </xf>
    <xf numFmtId="200" fontId="10" fillId="2" borderId="76" xfId="63" applyNumberFormat="1" applyFont="1" applyFill="1" applyBorder="1" applyAlignment="1" applyProtection="1">
      <alignment/>
      <protection locked="0"/>
    </xf>
    <xf numFmtId="0" fontId="54" fillId="35" borderId="95" xfId="0" applyFont="1" applyFill="1" applyBorder="1" applyAlignment="1" applyProtection="1">
      <alignment horizontal="left" vertical="center"/>
      <protection hidden="1"/>
    </xf>
    <xf numFmtId="0" fontId="54" fillId="35" borderId="60" xfId="0" applyFont="1" applyFill="1" applyBorder="1" applyAlignment="1" applyProtection="1">
      <alignment horizontal="left" vertical="center"/>
      <protection hidden="1"/>
    </xf>
    <xf numFmtId="0" fontId="54" fillId="35" borderId="96" xfId="0" applyFont="1" applyFill="1" applyBorder="1" applyAlignment="1" applyProtection="1">
      <alignment horizontal="center" vertical="center"/>
      <protection hidden="1"/>
    </xf>
    <xf numFmtId="0" fontId="54" fillId="35" borderId="16" xfId="0" applyFont="1" applyFill="1" applyBorder="1" applyAlignment="1" applyProtection="1">
      <alignment horizontal="center" vertical="center"/>
      <protection hidden="1"/>
    </xf>
    <xf numFmtId="4" fontId="5" fillId="14" borderId="48" xfId="0" applyNumberFormat="1" applyFont="1" applyFill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 horizontal="left" vertic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195" fontId="0" fillId="0" borderId="13" xfId="0" applyNumberFormat="1" applyFont="1" applyFill="1" applyBorder="1" applyAlignment="1" applyProtection="1">
      <alignment horizontal="left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_Tabelle3" xfId="43"/>
    <cellStyle name="Eingabe" xfId="44"/>
    <cellStyle name="Ergebnis" xfId="45"/>
    <cellStyle name="Erklärender Text" xfId="46"/>
    <cellStyle name="formeln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_Abschlusstabelle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2:Q167"/>
  <sheetViews>
    <sheetView showGridLines="0" zoomScalePageLayoutView="0" workbookViewId="0" topLeftCell="A1">
      <selection activeCell="F5" sqref="F5:I5"/>
    </sheetView>
  </sheetViews>
  <sheetFormatPr defaultColWidth="11.421875" defaultRowHeight="12.75"/>
  <cols>
    <col min="1" max="2" width="2.7109375" style="13" customWidth="1"/>
    <col min="3" max="3" width="8.8515625" style="13" customWidth="1"/>
    <col min="4" max="4" width="19.8515625" style="29" customWidth="1"/>
    <col min="5" max="5" width="7.28125" style="29" customWidth="1"/>
    <col min="6" max="7" width="14.8515625" style="13" bestFit="1" customWidth="1"/>
    <col min="8" max="8" width="9.140625" style="26" customWidth="1"/>
    <col min="9" max="9" width="19.8515625" style="29" customWidth="1"/>
    <col min="10" max="10" width="7.28125" style="29" customWidth="1"/>
    <col min="11" max="11" width="13.421875" style="13" bestFit="1" customWidth="1"/>
    <col min="12" max="12" width="15.00390625" style="13" customWidth="1"/>
    <col min="13" max="14" width="2.7109375" style="1" customWidth="1"/>
    <col min="15" max="50" width="11.421875" style="1" customWidth="1"/>
    <col min="51" max="16384" width="11.421875" style="13" customWidth="1"/>
  </cols>
  <sheetData>
    <row r="1" ht="13.5" thickBot="1"/>
    <row r="2" spans="2:13" ht="13.5" thickTop="1">
      <c r="B2" s="63"/>
      <c r="C2" s="64"/>
      <c r="D2" s="65"/>
      <c r="E2" s="65"/>
      <c r="F2" s="64"/>
      <c r="G2" s="64"/>
      <c r="H2" s="66"/>
      <c r="I2" s="65"/>
      <c r="J2" s="65"/>
      <c r="K2" s="64"/>
      <c r="L2" s="64"/>
      <c r="M2" s="67"/>
    </row>
    <row r="3" spans="2:13" ht="18">
      <c r="B3" s="68"/>
      <c r="C3" s="189" t="s">
        <v>6</v>
      </c>
      <c r="D3" s="189"/>
      <c r="E3" s="189"/>
      <c r="F3" s="189"/>
      <c r="G3" s="189"/>
      <c r="H3" s="189"/>
      <c r="I3" s="189"/>
      <c r="J3" s="176"/>
      <c r="K3" s="189"/>
      <c r="L3" s="189"/>
      <c r="M3" s="69"/>
    </row>
    <row r="4" spans="2:13" ht="18">
      <c r="B4" s="68"/>
      <c r="C4" s="43"/>
      <c r="D4" s="44"/>
      <c r="E4" s="44"/>
      <c r="F4" s="43"/>
      <c r="G4" s="43"/>
      <c r="H4" s="43"/>
      <c r="I4" s="44"/>
      <c r="J4" s="44"/>
      <c r="K4" s="43"/>
      <c r="L4" s="16"/>
      <c r="M4" s="70"/>
    </row>
    <row r="5" spans="2:17" ht="14.25" customHeight="1">
      <c r="B5" s="68"/>
      <c r="C5" s="14" t="s">
        <v>7</v>
      </c>
      <c r="D5" s="15"/>
      <c r="E5" s="15"/>
      <c r="F5" s="187"/>
      <c r="G5" s="187"/>
      <c r="H5" s="187"/>
      <c r="I5" s="187"/>
      <c r="J5" s="174"/>
      <c r="K5" s="80"/>
      <c r="L5" s="81"/>
      <c r="M5" s="70"/>
      <c r="O5" s="32"/>
      <c r="P5" s="32"/>
      <c r="Q5" s="32"/>
    </row>
    <row r="6" spans="2:17" ht="12.75">
      <c r="B6" s="68"/>
      <c r="C6" s="17" t="s">
        <v>5</v>
      </c>
      <c r="D6" s="18"/>
      <c r="E6" s="18"/>
      <c r="F6" s="188"/>
      <c r="G6" s="188"/>
      <c r="H6" s="188"/>
      <c r="I6" s="188"/>
      <c r="J6" s="175"/>
      <c r="K6" s="83"/>
      <c r="L6" s="84"/>
      <c r="M6" s="70"/>
      <c r="O6" s="33"/>
      <c r="P6" s="33"/>
      <c r="Q6" s="33"/>
    </row>
    <row r="7" spans="2:17" ht="13.5" thickBot="1">
      <c r="B7" s="71"/>
      <c r="C7" s="16"/>
      <c r="D7" s="19"/>
      <c r="E7" s="19"/>
      <c r="F7" s="16"/>
      <c r="G7" s="16"/>
      <c r="H7" s="20"/>
      <c r="I7" s="19"/>
      <c r="J7" s="19"/>
      <c r="K7" s="16"/>
      <c r="L7" s="16"/>
      <c r="M7" s="70"/>
      <c r="P7" s="33"/>
      <c r="Q7" s="33"/>
    </row>
    <row r="8" spans="2:13" ht="16.5" thickBot="1">
      <c r="B8" s="71"/>
      <c r="C8" s="85">
        <v>2000</v>
      </c>
      <c r="D8" s="30"/>
      <c r="E8" s="30"/>
      <c r="F8" s="185" t="s">
        <v>67</v>
      </c>
      <c r="G8" s="186"/>
      <c r="H8" s="85">
        <v>2500</v>
      </c>
      <c r="I8" s="30"/>
      <c r="J8" s="30"/>
      <c r="K8" s="185" t="s">
        <v>89</v>
      </c>
      <c r="L8" s="186"/>
      <c r="M8" s="70"/>
    </row>
    <row r="9" spans="2:17" ht="12.75">
      <c r="B9" s="71"/>
      <c r="C9" s="21" t="s">
        <v>2</v>
      </c>
      <c r="D9" s="22" t="s">
        <v>3</v>
      </c>
      <c r="E9" s="22" t="s">
        <v>445</v>
      </c>
      <c r="F9" s="23" t="s">
        <v>0</v>
      </c>
      <c r="G9" s="24" t="s">
        <v>1</v>
      </c>
      <c r="H9" s="23" t="s">
        <v>2</v>
      </c>
      <c r="I9" s="22" t="s">
        <v>3</v>
      </c>
      <c r="J9" s="22" t="s">
        <v>445</v>
      </c>
      <c r="K9" s="23" t="s">
        <v>0</v>
      </c>
      <c r="L9" s="25" t="s">
        <v>1</v>
      </c>
      <c r="M9" s="70"/>
      <c r="N9" s="34"/>
      <c r="O9" s="34"/>
      <c r="Q9" s="34"/>
    </row>
    <row r="10" spans="2:13" ht="12.75">
      <c r="B10" s="71"/>
      <c r="C10" s="86"/>
      <c r="D10" s="87" t="s">
        <v>448</v>
      </c>
      <c r="E10" s="87"/>
      <c r="F10" s="88">
        <v>237630</v>
      </c>
      <c r="G10" s="89">
        <v>5775</v>
      </c>
      <c r="H10" s="90"/>
      <c r="I10" s="87" t="s">
        <v>448</v>
      </c>
      <c r="J10" s="87"/>
      <c r="K10" s="88">
        <v>135480.14</v>
      </c>
      <c r="L10" s="88">
        <v>123490.13</v>
      </c>
      <c r="M10" s="70"/>
    </row>
    <row r="11" spans="2:13" ht="12.75">
      <c r="B11" s="71"/>
      <c r="C11" s="86"/>
      <c r="D11" s="87"/>
      <c r="E11" s="87"/>
      <c r="F11" s="88"/>
      <c r="G11" s="89"/>
      <c r="H11" s="90"/>
      <c r="I11" s="87"/>
      <c r="J11" s="87"/>
      <c r="K11" s="88"/>
      <c r="L11" s="88"/>
      <c r="M11" s="70"/>
    </row>
    <row r="12" spans="2:13" ht="12.75">
      <c r="B12" s="71"/>
      <c r="C12" s="86"/>
      <c r="D12" s="87"/>
      <c r="E12" s="87"/>
      <c r="F12" s="88"/>
      <c r="G12" s="89"/>
      <c r="H12" s="90"/>
      <c r="I12" s="87"/>
      <c r="J12" s="87"/>
      <c r="K12" s="88"/>
      <c r="L12" s="88"/>
      <c r="M12" s="70"/>
    </row>
    <row r="13" spans="2:13" ht="12.75">
      <c r="B13" s="71"/>
      <c r="C13" s="86"/>
      <c r="D13" s="87"/>
      <c r="E13" s="87"/>
      <c r="F13" s="88"/>
      <c r="G13" s="89"/>
      <c r="H13" s="90"/>
      <c r="I13" s="87"/>
      <c r="J13" s="87"/>
      <c r="K13" s="88"/>
      <c r="L13" s="88"/>
      <c r="M13" s="70"/>
    </row>
    <row r="14" spans="2:13" ht="12.75">
      <c r="B14" s="71"/>
      <c r="C14" s="86"/>
      <c r="D14" s="87"/>
      <c r="E14" s="87"/>
      <c r="F14" s="88"/>
      <c r="G14" s="89"/>
      <c r="H14" s="90"/>
      <c r="I14" s="87"/>
      <c r="J14" s="87"/>
      <c r="K14" s="88"/>
      <c r="L14" s="88"/>
      <c r="M14" s="70"/>
    </row>
    <row r="15" spans="2:13" ht="12.75">
      <c r="B15" s="71"/>
      <c r="C15" s="86"/>
      <c r="D15" s="87"/>
      <c r="E15" s="87"/>
      <c r="F15" s="88"/>
      <c r="G15" s="89"/>
      <c r="H15" s="90"/>
      <c r="I15" s="87"/>
      <c r="J15" s="87"/>
      <c r="K15" s="88"/>
      <c r="L15" s="88"/>
      <c r="M15" s="70"/>
    </row>
    <row r="16" spans="2:13" ht="12.75">
      <c r="B16" s="71"/>
      <c r="C16" s="86"/>
      <c r="D16" s="87"/>
      <c r="E16" s="87"/>
      <c r="F16" s="88"/>
      <c r="G16" s="89"/>
      <c r="H16" s="90"/>
      <c r="I16" s="87"/>
      <c r="J16" s="87"/>
      <c r="K16" s="88"/>
      <c r="L16" s="88"/>
      <c r="M16" s="70"/>
    </row>
    <row r="17" spans="2:13" ht="12.75">
      <c r="B17" s="71"/>
      <c r="C17" s="86"/>
      <c r="D17" s="87"/>
      <c r="E17" s="87"/>
      <c r="F17" s="88"/>
      <c r="G17" s="89"/>
      <c r="H17" s="90"/>
      <c r="I17" s="87"/>
      <c r="J17" s="87"/>
      <c r="K17" s="88"/>
      <c r="L17" s="88"/>
      <c r="M17" s="70"/>
    </row>
    <row r="18" spans="2:13" ht="12.75">
      <c r="B18" s="71"/>
      <c r="C18" s="86"/>
      <c r="D18" s="87"/>
      <c r="E18" s="87"/>
      <c r="F18" s="88"/>
      <c r="G18" s="89"/>
      <c r="H18" s="90"/>
      <c r="I18" s="87"/>
      <c r="J18" s="87"/>
      <c r="K18" s="88"/>
      <c r="L18" s="88"/>
      <c r="M18" s="70"/>
    </row>
    <row r="19" spans="2:13" ht="12.75">
      <c r="B19" s="71"/>
      <c r="C19" s="86"/>
      <c r="D19" s="87"/>
      <c r="E19" s="87"/>
      <c r="F19" s="88"/>
      <c r="G19" s="89"/>
      <c r="H19" s="90"/>
      <c r="I19" s="87"/>
      <c r="J19" s="87"/>
      <c r="K19" s="88"/>
      <c r="L19" s="88"/>
      <c r="M19" s="70"/>
    </row>
    <row r="20" spans="2:13" ht="16.5" thickBot="1">
      <c r="B20" s="71"/>
      <c r="C20" s="27" t="s">
        <v>4</v>
      </c>
      <c r="D20" s="35"/>
      <c r="E20" s="47"/>
      <c r="F20" s="95"/>
      <c r="G20" s="96"/>
      <c r="H20" s="28" t="s">
        <v>4</v>
      </c>
      <c r="I20" s="35"/>
      <c r="J20" s="47"/>
      <c r="K20" s="95"/>
      <c r="L20" s="97"/>
      <c r="M20" s="70"/>
    </row>
    <row r="21" spans="2:13" s="1" customFormat="1" ht="13.5" thickBot="1">
      <c r="B21" s="72"/>
      <c r="C21" s="31"/>
      <c r="D21" s="45"/>
      <c r="E21" s="45"/>
      <c r="F21" s="31"/>
      <c r="G21" s="31"/>
      <c r="H21" s="46"/>
      <c r="I21" s="45"/>
      <c r="J21" s="45"/>
      <c r="K21" s="31"/>
      <c r="L21" s="31"/>
      <c r="M21" s="70"/>
    </row>
    <row r="22" spans="2:13" ht="16.5" thickBot="1">
      <c r="B22" s="71"/>
      <c r="C22" s="85">
        <v>2700</v>
      </c>
      <c r="D22" s="30"/>
      <c r="E22" s="30"/>
      <c r="F22" s="185" t="s">
        <v>97</v>
      </c>
      <c r="G22" s="186"/>
      <c r="H22" s="85">
        <v>2800</v>
      </c>
      <c r="I22" s="30"/>
      <c r="J22" s="30"/>
      <c r="K22" s="185" t="s">
        <v>442</v>
      </c>
      <c r="L22" s="186"/>
      <c r="M22" s="70"/>
    </row>
    <row r="23" spans="2:17" ht="12.75">
      <c r="B23" s="71"/>
      <c r="C23" s="21" t="s">
        <v>2</v>
      </c>
      <c r="D23" s="22" t="s">
        <v>3</v>
      </c>
      <c r="E23" s="22" t="s">
        <v>445</v>
      </c>
      <c r="F23" s="23" t="s">
        <v>0</v>
      </c>
      <c r="G23" s="24" t="s">
        <v>1</v>
      </c>
      <c r="H23" s="23" t="s">
        <v>2</v>
      </c>
      <c r="I23" s="22" t="s">
        <v>3</v>
      </c>
      <c r="J23" s="22" t="s">
        <v>445</v>
      </c>
      <c r="K23" s="23" t="s">
        <v>0</v>
      </c>
      <c r="L23" s="25" t="s">
        <v>1</v>
      </c>
      <c r="M23" s="70"/>
      <c r="N23" s="34"/>
      <c r="O23" s="34"/>
      <c r="Q23" s="34"/>
    </row>
    <row r="24" spans="2:13" ht="12.75">
      <c r="B24" s="71"/>
      <c r="C24" s="86"/>
      <c r="D24" s="87" t="s">
        <v>448</v>
      </c>
      <c r="E24" s="87"/>
      <c r="F24" s="88">
        <v>99263.5</v>
      </c>
      <c r="G24" s="89">
        <v>88220.2</v>
      </c>
      <c r="H24" s="86"/>
      <c r="I24" s="87" t="s">
        <v>448</v>
      </c>
      <c r="J24" s="87"/>
      <c r="K24" s="88">
        <v>1185650.38</v>
      </c>
      <c r="L24" s="88">
        <v>1173248.18</v>
      </c>
      <c r="M24" s="70"/>
    </row>
    <row r="25" spans="2:13" ht="12.75">
      <c r="B25" s="71"/>
      <c r="C25" s="86"/>
      <c r="D25" s="87"/>
      <c r="E25" s="87"/>
      <c r="F25" s="88"/>
      <c r="G25" s="89"/>
      <c r="H25" s="90"/>
      <c r="I25" s="87"/>
      <c r="J25" s="87"/>
      <c r="K25" s="88"/>
      <c r="L25" s="88"/>
      <c r="M25" s="70"/>
    </row>
    <row r="26" spans="2:13" ht="12.75">
      <c r="B26" s="71"/>
      <c r="C26" s="86"/>
      <c r="D26" s="87"/>
      <c r="E26" s="87"/>
      <c r="F26" s="88"/>
      <c r="G26" s="89"/>
      <c r="H26" s="90"/>
      <c r="I26" s="87"/>
      <c r="J26" s="87"/>
      <c r="K26" s="88"/>
      <c r="L26" s="88"/>
      <c r="M26" s="70"/>
    </row>
    <row r="27" spans="2:13" ht="12.75">
      <c r="B27" s="71"/>
      <c r="C27" s="86"/>
      <c r="D27" s="87"/>
      <c r="E27" s="87"/>
      <c r="F27" s="88"/>
      <c r="G27" s="89"/>
      <c r="H27" s="90"/>
      <c r="I27" s="87"/>
      <c r="J27" s="87"/>
      <c r="K27" s="88"/>
      <c r="L27" s="88"/>
      <c r="M27" s="70"/>
    </row>
    <row r="28" spans="2:13" ht="12.75">
      <c r="B28" s="71"/>
      <c r="C28" s="86"/>
      <c r="D28" s="87"/>
      <c r="E28" s="87"/>
      <c r="F28" s="88"/>
      <c r="G28" s="89"/>
      <c r="H28" s="90"/>
      <c r="I28" s="87"/>
      <c r="J28" s="87"/>
      <c r="K28" s="88"/>
      <c r="L28" s="88"/>
      <c r="M28" s="70"/>
    </row>
    <row r="29" spans="2:13" ht="12.75">
      <c r="B29" s="71"/>
      <c r="C29" s="86"/>
      <c r="D29" s="87"/>
      <c r="E29" s="87"/>
      <c r="F29" s="88"/>
      <c r="G29" s="89"/>
      <c r="H29" s="90"/>
      <c r="I29" s="87"/>
      <c r="J29" s="87"/>
      <c r="K29" s="88"/>
      <c r="L29" s="88"/>
      <c r="M29" s="70"/>
    </row>
    <row r="30" spans="2:13" ht="12.75">
      <c r="B30" s="71"/>
      <c r="C30" s="86"/>
      <c r="D30" s="87"/>
      <c r="E30" s="87"/>
      <c r="F30" s="88"/>
      <c r="G30" s="89"/>
      <c r="H30" s="90"/>
      <c r="I30" s="87"/>
      <c r="J30" s="87"/>
      <c r="K30" s="88"/>
      <c r="L30" s="88"/>
      <c r="M30" s="70"/>
    </row>
    <row r="31" spans="2:13" ht="12.75">
      <c r="B31" s="71"/>
      <c r="C31" s="86"/>
      <c r="D31" s="87"/>
      <c r="E31" s="87"/>
      <c r="F31" s="88"/>
      <c r="G31" s="89"/>
      <c r="H31" s="90"/>
      <c r="I31" s="87"/>
      <c r="J31" s="87"/>
      <c r="K31" s="88"/>
      <c r="L31" s="88"/>
      <c r="M31" s="70"/>
    </row>
    <row r="32" spans="2:13" ht="12.75">
      <c r="B32" s="71"/>
      <c r="C32" s="86"/>
      <c r="D32" s="87"/>
      <c r="E32" s="87"/>
      <c r="F32" s="88"/>
      <c r="G32" s="89"/>
      <c r="H32" s="90"/>
      <c r="I32" s="87"/>
      <c r="J32" s="87"/>
      <c r="K32" s="88"/>
      <c r="L32" s="88"/>
      <c r="M32" s="70"/>
    </row>
    <row r="33" spans="2:13" s="1" customFormat="1" ht="16.5" thickBot="1">
      <c r="B33" s="72"/>
      <c r="C33" s="37" t="s">
        <v>4</v>
      </c>
      <c r="D33" s="35"/>
      <c r="E33" s="47"/>
      <c r="F33" s="91"/>
      <c r="G33" s="92"/>
      <c r="H33" s="38" t="s">
        <v>4</v>
      </c>
      <c r="I33" s="35"/>
      <c r="J33" s="47"/>
      <c r="K33" s="91"/>
      <c r="L33" s="93"/>
      <c r="M33" s="70"/>
    </row>
    <row r="34" spans="2:13" s="1" customFormat="1" ht="13.5" thickBot="1">
      <c r="B34" s="72"/>
      <c r="C34" s="31"/>
      <c r="D34" s="45"/>
      <c r="E34" s="45"/>
      <c r="F34" s="31"/>
      <c r="G34" s="31"/>
      <c r="H34" s="46"/>
      <c r="I34" s="45"/>
      <c r="J34" s="45"/>
      <c r="K34" s="31"/>
      <c r="L34" s="31"/>
      <c r="M34" s="70"/>
    </row>
    <row r="35" spans="2:13" ht="16.5" thickBot="1">
      <c r="B35" s="71"/>
      <c r="C35" s="85">
        <v>3300</v>
      </c>
      <c r="D35" s="30"/>
      <c r="E35" s="30"/>
      <c r="F35" s="185" t="s">
        <v>135</v>
      </c>
      <c r="G35" s="186"/>
      <c r="H35" s="85">
        <v>3500</v>
      </c>
      <c r="I35" s="30"/>
      <c r="J35" s="30"/>
      <c r="K35" s="185" t="s">
        <v>141</v>
      </c>
      <c r="L35" s="186"/>
      <c r="M35" s="70"/>
    </row>
    <row r="36" spans="2:17" ht="12.75">
      <c r="B36" s="71"/>
      <c r="C36" s="21" t="s">
        <v>2</v>
      </c>
      <c r="D36" s="22" t="s">
        <v>3</v>
      </c>
      <c r="E36" s="22" t="s">
        <v>445</v>
      </c>
      <c r="F36" s="23" t="s">
        <v>0</v>
      </c>
      <c r="G36" s="24" t="s">
        <v>1</v>
      </c>
      <c r="H36" s="23" t="s">
        <v>2</v>
      </c>
      <c r="I36" s="22" t="s">
        <v>3</v>
      </c>
      <c r="J36" s="22" t="s">
        <v>445</v>
      </c>
      <c r="K36" s="23" t="s">
        <v>0</v>
      </c>
      <c r="L36" s="25" t="s">
        <v>1</v>
      </c>
      <c r="M36" s="70"/>
      <c r="N36" s="34"/>
      <c r="O36" s="34"/>
      <c r="Q36" s="34"/>
    </row>
    <row r="37" spans="2:13" ht="12.75">
      <c r="B37" s="71"/>
      <c r="C37" s="86"/>
      <c r="D37" s="87" t="s">
        <v>448</v>
      </c>
      <c r="E37" s="87"/>
      <c r="F37" s="88">
        <v>631876.32</v>
      </c>
      <c r="G37" s="89">
        <v>693332.13</v>
      </c>
      <c r="H37" s="86"/>
      <c r="I37" s="87" t="s">
        <v>448</v>
      </c>
      <c r="J37" s="87"/>
      <c r="K37" s="88">
        <v>178585.04</v>
      </c>
      <c r="L37" s="88">
        <v>194820.04</v>
      </c>
      <c r="M37" s="70"/>
    </row>
    <row r="38" spans="2:13" ht="12.75">
      <c r="B38" s="71"/>
      <c r="C38" s="86"/>
      <c r="D38" s="87"/>
      <c r="E38" s="87"/>
      <c r="F38" s="88"/>
      <c r="G38" s="89"/>
      <c r="H38" s="90"/>
      <c r="I38" s="87"/>
      <c r="J38" s="87"/>
      <c r="K38" s="88"/>
      <c r="L38" s="88"/>
      <c r="M38" s="70"/>
    </row>
    <row r="39" spans="2:13" ht="12.75">
      <c r="B39" s="71"/>
      <c r="C39" s="86"/>
      <c r="D39" s="87"/>
      <c r="E39" s="87"/>
      <c r="F39" s="88"/>
      <c r="G39" s="89"/>
      <c r="H39" s="90"/>
      <c r="I39" s="87"/>
      <c r="J39" s="87"/>
      <c r="K39" s="88"/>
      <c r="L39" s="88"/>
      <c r="M39" s="70"/>
    </row>
    <row r="40" spans="2:13" ht="12.75">
      <c r="B40" s="71"/>
      <c r="C40" s="86"/>
      <c r="D40" s="87"/>
      <c r="E40" s="87"/>
      <c r="F40" s="88"/>
      <c r="G40" s="89"/>
      <c r="H40" s="90"/>
      <c r="I40" s="87"/>
      <c r="J40" s="87"/>
      <c r="K40" s="88"/>
      <c r="L40" s="88"/>
      <c r="M40" s="70"/>
    </row>
    <row r="41" spans="2:13" ht="12.75">
      <c r="B41" s="71"/>
      <c r="C41" s="86"/>
      <c r="D41" s="87"/>
      <c r="E41" s="87"/>
      <c r="F41" s="88"/>
      <c r="G41" s="89"/>
      <c r="H41" s="90"/>
      <c r="I41" s="87"/>
      <c r="J41" s="87"/>
      <c r="K41" s="88"/>
      <c r="L41" s="88"/>
      <c r="M41" s="70"/>
    </row>
    <row r="42" spans="2:13" ht="12.75">
      <c r="B42" s="71"/>
      <c r="C42" s="86"/>
      <c r="D42" s="87"/>
      <c r="E42" s="87"/>
      <c r="F42" s="88"/>
      <c r="G42" s="89"/>
      <c r="H42" s="90"/>
      <c r="I42" s="87"/>
      <c r="J42" s="87"/>
      <c r="K42" s="88"/>
      <c r="L42" s="88"/>
      <c r="M42" s="70"/>
    </row>
    <row r="43" spans="2:13" ht="12.75">
      <c r="B43" s="71"/>
      <c r="C43" s="86"/>
      <c r="D43" s="87"/>
      <c r="E43" s="87"/>
      <c r="F43" s="88"/>
      <c r="G43" s="89"/>
      <c r="H43" s="90"/>
      <c r="I43" s="87"/>
      <c r="J43" s="87"/>
      <c r="K43" s="88"/>
      <c r="L43" s="88"/>
      <c r="M43" s="70"/>
    </row>
    <row r="44" spans="2:13" ht="12.75">
      <c r="B44" s="71"/>
      <c r="C44" s="86"/>
      <c r="D44" s="87"/>
      <c r="E44" s="87"/>
      <c r="F44" s="88"/>
      <c r="G44" s="89"/>
      <c r="H44" s="90"/>
      <c r="I44" s="87"/>
      <c r="J44" s="87"/>
      <c r="K44" s="88"/>
      <c r="L44" s="88"/>
      <c r="M44" s="70"/>
    </row>
    <row r="45" spans="2:13" ht="12.75">
      <c r="B45" s="71"/>
      <c r="C45" s="86"/>
      <c r="D45" s="87"/>
      <c r="E45" s="87"/>
      <c r="F45" s="88"/>
      <c r="G45" s="89"/>
      <c r="H45" s="90"/>
      <c r="I45" s="87"/>
      <c r="J45" s="87"/>
      <c r="K45" s="88"/>
      <c r="L45" s="88"/>
      <c r="M45" s="70"/>
    </row>
    <row r="46" spans="2:13" s="1" customFormat="1" ht="16.5" thickBot="1">
      <c r="B46" s="72"/>
      <c r="C46" s="37" t="s">
        <v>4</v>
      </c>
      <c r="D46" s="35"/>
      <c r="E46" s="47"/>
      <c r="F46" s="91"/>
      <c r="G46" s="92"/>
      <c r="H46" s="38" t="s">
        <v>4</v>
      </c>
      <c r="I46" s="35"/>
      <c r="J46" s="47"/>
      <c r="K46" s="91"/>
      <c r="L46" s="93"/>
      <c r="M46" s="70"/>
    </row>
    <row r="47" spans="2:13" s="1" customFormat="1" ht="13.5" thickBot="1">
      <c r="B47" s="72"/>
      <c r="C47" s="31"/>
      <c r="D47" s="45"/>
      <c r="E47" s="45"/>
      <c r="F47" s="31"/>
      <c r="G47" s="31"/>
      <c r="H47" s="46"/>
      <c r="I47" s="45"/>
      <c r="J47" s="45"/>
      <c r="K47" s="31"/>
      <c r="L47" s="31"/>
      <c r="M47" s="70"/>
    </row>
    <row r="48" spans="2:13" ht="16.5" thickBot="1">
      <c r="B48" s="71"/>
      <c r="C48" s="85">
        <v>3520</v>
      </c>
      <c r="D48" s="30"/>
      <c r="E48" s="30"/>
      <c r="F48" s="185" t="s">
        <v>144</v>
      </c>
      <c r="G48" s="186"/>
      <c r="H48" s="85">
        <v>4000</v>
      </c>
      <c r="I48" s="30"/>
      <c r="J48" s="30"/>
      <c r="K48" s="185" t="s">
        <v>474</v>
      </c>
      <c r="L48" s="186"/>
      <c r="M48" s="70"/>
    </row>
    <row r="49" spans="2:17" ht="12.75">
      <c r="B49" s="71"/>
      <c r="C49" s="21" t="s">
        <v>2</v>
      </c>
      <c r="D49" s="22" t="s">
        <v>3</v>
      </c>
      <c r="E49" s="22" t="s">
        <v>445</v>
      </c>
      <c r="F49" s="23" t="s">
        <v>0</v>
      </c>
      <c r="G49" s="24" t="s">
        <v>1</v>
      </c>
      <c r="H49" s="23" t="s">
        <v>2</v>
      </c>
      <c r="I49" s="22" t="s">
        <v>3</v>
      </c>
      <c r="J49" s="22" t="s">
        <v>445</v>
      </c>
      <c r="K49" s="23" t="s">
        <v>0</v>
      </c>
      <c r="L49" s="25" t="s">
        <v>1</v>
      </c>
      <c r="M49" s="70"/>
      <c r="N49" s="34"/>
      <c r="O49" s="34"/>
      <c r="Q49" s="34"/>
    </row>
    <row r="50" spans="2:13" ht="12.75">
      <c r="B50" s="71"/>
      <c r="C50" s="86"/>
      <c r="D50" s="87" t="s">
        <v>448</v>
      </c>
      <c r="E50" s="87"/>
      <c r="F50" s="88">
        <v>165495.3</v>
      </c>
      <c r="G50" s="89">
        <v>214590.21</v>
      </c>
      <c r="H50" s="86"/>
      <c r="I50" s="87" t="s">
        <v>448</v>
      </c>
      <c r="J50" s="87"/>
      <c r="K50" s="88">
        <v>7230</v>
      </c>
      <c r="L50" s="88">
        <v>931500</v>
      </c>
      <c r="M50" s="70"/>
    </row>
    <row r="51" spans="2:13" ht="12.75">
      <c r="B51" s="71"/>
      <c r="C51" s="86"/>
      <c r="D51" s="87"/>
      <c r="E51" s="87"/>
      <c r="F51" s="88"/>
      <c r="G51" s="89"/>
      <c r="H51" s="90"/>
      <c r="I51" s="87"/>
      <c r="J51" s="87"/>
      <c r="K51" s="88"/>
      <c r="L51" s="88"/>
      <c r="M51" s="70"/>
    </row>
    <row r="52" spans="2:13" ht="12.75">
      <c r="B52" s="71"/>
      <c r="C52" s="86"/>
      <c r="D52" s="87"/>
      <c r="E52" s="87"/>
      <c r="F52" s="88"/>
      <c r="G52" s="89"/>
      <c r="H52" s="90"/>
      <c r="I52" s="87"/>
      <c r="J52" s="87"/>
      <c r="K52" s="88"/>
      <c r="L52" s="88"/>
      <c r="M52" s="70"/>
    </row>
    <row r="53" spans="2:13" ht="12.75">
      <c r="B53" s="71"/>
      <c r="C53" s="86"/>
      <c r="D53" s="87"/>
      <c r="E53" s="87"/>
      <c r="F53" s="88"/>
      <c r="G53" s="89"/>
      <c r="H53" s="90"/>
      <c r="I53" s="87"/>
      <c r="J53" s="87"/>
      <c r="K53" s="88"/>
      <c r="L53" s="88"/>
      <c r="M53" s="70"/>
    </row>
    <row r="54" spans="2:13" ht="12.75">
      <c r="B54" s="71"/>
      <c r="C54" s="86"/>
      <c r="D54" s="87"/>
      <c r="E54" s="87"/>
      <c r="F54" s="88"/>
      <c r="G54" s="89"/>
      <c r="H54" s="90"/>
      <c r="I54" s="87"/>
      <c r="J54" s="87"/>
      <c r="K54" s="88"/>
      <c r="L54" s="88"/>
      <c r="M54" s="70"/>
    </row>
    <row r="55" spans="2:13" ht="12.75">
      <c r="B55" s="71"/>
      <c r="C55" s="86"/>
      <c r="D55" s="87"/>
      <c r="E55" s="87"/>
      <c r="F55" s="88"/>
      <c r="G55" s="89"/>
      <c r="H55" s="90"/>
      <c r="I55" s="87"/>
      <c r="J55" s="87"/>
      <c r="K55" s="88"/>
      <c r="L55" s="88"/>
      <c r="M55" s="70"/>
    </row>
    <row r="56" spans="2:13" ht="12.75">
      <c r="B56" s="71"/>
      <c r="C56" s="86"/>
      <c r="D56" s="87"/>
      <c r="E56" s="87"/>
      <c r="F56" s="88"/>
      <c r="G56" s="89"/>
      <c r="H56" s="90"/>
      <c r="I56" s="87"/>
      <c r="J56" s="87"/>
      <c r="K56" s="88"/>
      <c r="L56" s="88"/>
      <c r="M56" s="70"/>
    </row>
    <row r="57" spans="2:13" ht="12.75">
      <c r="B57" s="71"/>
      <c r="C57" s="86"/>
      <c r="D57" s="87"/>
      <c r="E57" s="87"/>
      <c r="F57" s="88"/>
      <c r="G57" s="89"/>
      <c r="H57" s="90"/>
      <c r="I57" s="87"/>
      <c r="J57" s="87"/>
      <c r="K57" s="88"/>
      <c r="L57" s="88"/>
      <c r="M57" s="70"/>
    </row>
    <row r="58" spans="2:13" ht="12.75">
      <c r="B58" s="71"/>
      <c r="C58" s="86"/>
      <c r="D58" s="87"/>
      <c r="E58" s="87"/>
      <c r="F58" s="88"/>
      <c r="G58" s="89"/>
      <c r="H58" s="90"/>
      <c r="I58" s="87"/>
      <c r="J58" s="87"/>
      <c r="K58" s="88"/>
      <c r="L58" s="88"/>
      <c r="M58" s="70"/>
    </row>
    <row r="59" spans="2:13" s="1" customFormat="1" ht="16.5" thickBot="1">
      <c r="B59" s="72"/>
      <c r="C59" s="37" t="s">
        <v>4</v>
      </c>
      <c r="D59" s="35"/>
      <c r="E59" s="47"/>
      <c r="F59" s="91"/>
      <c r="G59" s="92"/>
      <c r="H59" s="38" t="s">
        <v>4</v>
      </c>
      <c r="I59" s="35"/>
      <c r="J59" s="47"/>
      <c r="K59" s="91"/>
      <c r="L59" s="93"/>
      <c r="M59" s="70"/>
    </row>
    <row r="60" spans="2:13" s="1" customFormat="1" ht="13.5" thickBot="1">
      <c r="B60" s="72"/>
      <c r="C60" s="31"/>
      <c r="D60" s="45"/>
      <c r="E60" s="45"/>
      <c r="F60" s="31"/>
      <c r="G60" s="31"/>
      <c r="H60" s="46"/>
      <c r="I60" s="45"/>
      <c r="J60" s="45"/>
      <c r="K60" s="31"/>
      <c r="L60" s="31"/>
      <c r="M60" s="70"/>
    </row>
    <row r="61" spans="2:13" ht="16.5" thickBot="1">
      <c r="B61" s="71"/>
      <c r="C61" s="85">
        <v>4410</v>
      </c>
      <c r="D61" s="30"/>
      <c r="E61" s="30"/>
      <c r="F61" s="185" t="s">
        <v>443</v>
      </c>
      <c r="G61" s="186"/>
      <c r="H61" s="85">
        <v>5010</v>
      </c>
      <c r="I61" s="30"/>
      <c r="J61" s="30"/>
      <c r="K61" s="185" t="s">
        <v>201</v>
      </c>
      <c r="L61" s="186"/>
      <c r="M61" s="70"/>
    </row>
    <row r="62" spans="2:17" ht="12.75">
      <c r="B62" s="71"/>
      <c r="C62" s="21" t="s">
        <v>2</v>
      </c>
      <c r="D62" s="22" t="s">
        <v>3</v>
      </c>
      <c r="E62" s="22" t="s">
        <v>445</v>
      </c>
      <c r="F62" s="23" t="s">
        <v>0</v>
      </c>
      <c r="G62" s="24" t="s">
        <v>1</v>
      </c>
      <c r="H62" s="23" t="s">
        <v>2</v>
      </c>
      <c r="I62" s="22" t="s">
        <v>3</v>
      </c>
      <c r="J62" s="22" t="s">
        <v>445</v>
      </c>
      <c r="K62" s="23" t="s">
        <v>0</v>
      </c>
      <c r="L62" s="25" t="s">
        <v>1</v>
      </c>
      <c r="M62" s="70"/>
      <c r="N62" s="34"/>
      <c r="O62" s="34"/>
      <c r="Q62" s="34"/>
    </row>
    <row r="63" spans="2:13" ht="12.75">
      <c r="B63" s="71"/>
      <c r="C63" s="86"/>
      <c r="D63" s="87" t="s">
        <v>448</v>
      </c>
      <c r="E63" s="87"/>
      <c r="F63" s="88">
        <v>3620.4</v>
      </c>
      <c r="G63" s="89"/>
      <c r="H63" s="86"/>
      <c r="I63" s="87" t="s">
        <v>448</v>
      </c>
      <c r="J63" s="87"/>
      <c r="K63" s="88">
        <v>603300</v>
      </c>
      <c r="L63" s="88">
        <v>4470</v>
      </c>
      <c r="M63" s="70"/>
    </row>
    <row r="64" spans="2:13" ht="12.75">
      <c r="B64" s="71"/>
      <c r="C64" s="86"/>
      <c r="D64" s="87"/>
      <c r="E64" s="87"/>
      <c r="F64" s="88"/>
      <c r="G64" s="89"/>
      <c r="H64" s="90"/>
      <c r="I64" s="87"/>
      <c r="J64" s="87"/>
      <c r="K64" s="88"/>
      <c r="L64" s="88"/>
      <c r="M64" s="70"/>
    </row>
    <row r="65" spans="2:13" ht="12.75">
      <c r="B65" s="71"/>
      <c r="C65" s="86"/>
      <c r="D65" s="87"/>
      <c r="E65" s="87"/>
      <c r="F65" s="88"/>
      <c r="G65" s="89"/>
      <c r="H65" s="90"/>
      <c r="I65" s="87"/>
      <c r="J65" s="87"/>
      <c r="K65" s="88"/>
      <c r="L65" s="88"/>
      <c r="M65" s="70"/>
    </row>
    <row r="66" spans="2:13" ht="12.75">
      <c r="B66" s="71"/>
      <c r="C66" s="86"/>
      <c r="D66" s="87"/>
      <c r="E66" s="87"/>
      <c r="F66" s="88"/>
      <c r="G66" s="89"/>
      <c r="H66" s="90"/>
      <c r="I66" s="87"/>
      <c r="J66" s="87"/>
      <c r="K66" s="88"/>
      <c r="L66" s="88"/>
      <c r="M66" s="70"/>
    </row>
    <row r="67" spans="2:13" ht="12.75">
      <c r="B67" s="71"/>
      <c r="C67" s="86"/>
      <c r="D67" s="87"/>
      <c r="E67" s="87"/>
      <c r="F67" s="88"/>
      <c r="G67" s="89"/>
      <c r="H67" s="90"/>
      <c r="I67" s="87"/>
      <c r="J67" s="87"/>
      <c r="K67" s="88"/>
      <c r="L67" s="88"/>
      <c r="M67" s="70"/>
    </row>
    <row r="68" spans="2:13" ht="12.75">
      <c r="B68" s="71"/>
      <c r="C68" s="86"/>
      <c r="D68" s="87"/>
      <c r="E68" s="87"/>
      <c r="F68" s="88"/>
      <c r="G68" s="89"/>
      <c r="H68" s="90"/>
      <c r="I68" s="87"/>
      <c r="J68" s="87"/>
      <c r="K68" s="88"/>
      <c r="L68" s="88"/>
      <c r="M68" s="70"/>
    </row>
    <row r="69" spans="2:13" ht="12.75">
      <c r="B69" s="71"/>
      <c r="C69" s="86"/>
      <c r="D69" s="87"/>
      <c r="E69" s="87"/>
      <c r="F69" s="88"/>
      <c r="G69" s="89"/>
      <c r="H69" s="90"/>
      <c r="I69" s="87"/>
      <c r="J69" s="87"/>
      <c r="K69" s="88"/>
      <c r="L69" s="88"/>
      <c r="M69" s="70"/>
    </row>
    <row r="70" spans="2:13" ht="12.75">
      <c r="B70" s="71"/>
      <c r="C70" s="86"/>
      <c r="D70" s="87"/>
      <c r="E70" s="87"/>
      <c r="F70" s="88"/>
      <c r="G70" s="89"/>
      <c r="H70" s="90"/>
      <c r="I70" s="87"/>
      <c r="J70" s="87"/>
      <c r="K70" s="88"/>
      <c r="L70" s="88"/>
      <c r="M70" s="70"/>
    </row>
    <row r="71" spans="2:13" ht="12.75">
      <c r="B71" s="71"/>
      <c r="C71" s="86"/>
      <c r="D71" s="87"/>
      <c r="E71" s="87"/>
      <c r="F71" s="88"/>
      <c r="G71" s="89"/>
      <c r="H71" s="90"/>
      <c r="I71" s="87"/>
      <c r="J71" s="87"/>
      <c r="K71" s="88"/>
      <c r="L71" s="88"/>
      <c r="M71" s="70"/>
    </row>
    <row r="72" spans="2:13" s="1" customFormat="1" ht="16.5" thickBot="1">
      <c r="B72" s="72"/>
      <c r="C72" s="37" t="s">
        <v>4</v>
      </c>
      <c r="D72" s="35"/>
      <c r="E72" s="47"/>
      <c r="F72" s="91"/>
      <c r="G72" s="92"/>
      <c r="H72" s="38" t="s">
        <v>4</v>
      </c>
      <c r="I72" s="35"/>
      <c r="J72" s="47"/>
      <c r="K72" s="91"/>
      <c r="L72" s="93"/>
      <c r="M72" s="70"/>
    </row>
    <row r="73" spans="2:13" s="1" customFormat="1" ht="13.5" thickBot="1">
      <c r="B73" s="72"/>
      <c r="C73" s="31"/>
      <c r="D73" s="45"/>
      <c r="E73" s="45"/>
      <c r="F73" s="31"/>
      <c r="G73" s="31"/>
      <c r="H73" s="46"/>
      <c r="I73" s="45"/>
      <c r="J73" s="45"/>
      <c r="K73" s="31"/>
      <c r="L73" s="31"/>
      <c r="M73" s="70"/>
    </row>
    <row r="74" spans="2:13" ht="16.5" thickBot="1">
      <c r="B74" s="71"/>
      <c r="C74" s="85">
        <v>7310</v>
      </c>
      <c r="D74" s="30"/>
      <c r="E74" s="30"/>
      <c r="F74" s="185" t="s">
        <v>475</v>
      </c>
      <c r="G74" s="185"/>
      <c r="H74" s="85">
        <v>7320</v>
      </c>
      <c r="I74" s="30"/>
      <c r="J74" s="30"/>
      <c r="K74" s="185" t="s">
        <v>444</v>
      </c>
      <c r="L74" s="186"/>
      <c r="M74" s="70"/>
    </row>
    <row r="75" spans="2:17" ht="12.75">
      <c r="B75" s="71"/>
      <c r="C75" s="21" t="s">
        <v>2</v>
      </c>
      <c r="D75" s="22" t="s">
        <v>3</v>
      </c>
      <c r="E75" s="22" t="s">
        <v>445</v>
      </c>
      <c r="F75" s="23" t="s">
        <v>0</v>
      </c>
      <c r="G75" s="48" t="s">
        <v>1</v>
      </c>
      <c r="H75" s="23" t="s">
        <v>2</v>
      </c>
      <c r="I75" s="22" t="s">
        <v>3</v>
      </c>
      <c r="J75" s="22" t="s">
        <v>445</v>
      </c>
      <c r="K75" s="23" t="s">
        <v>0</v>
      </c>
      <c r="L75" s="25" t="s">
        <v>1</v>
      </c>
      <c r="M75" s="70"/>
      <c r="N75" s="34"/>
      <c r="O75" s="34"/>
      <c r="Q75" s="34"/>
    </row>
    <row r="76" spans="2:13" ht="12.75">
      <c r="B76" s="71"/>
      <c r="C76" s="86"/>
      <c r="D76" s="87" t="s">
        <v>448</v>
      </c>
      <c r="E76" s="87"/>
      <c r="F76" s="88">
        <v>27630</v>
      </c>
      <c r="G76" s="89"/>
      <c r="H76" s="86"/>
      <c r="I76" s="87" t="s">
        <v>448</v>
      </c>
      <c r="J76" s="87"/>
      <c r="K76" s="88">
        <v>15150</v>
      </c>
      <c r="L76" s="88"/>
      <c r="M76" s="70"/>
    </row>
    <row r="77" spans="2:13" ht="12.75">
      <c r="B77" s="71"/>
      <c r="C77" s="86"/>
      <c r="D77" s="87"/>
      <c r="E77" s="87"/>
      <c r="F77" s="88"/>
      <c r="G77" s="89"/>
      <c r="H77" s="90"/>
      <c r="I77" s="87"/>
      <c r="J77" s="87"/>
      <c r="K77" s="88"/>
      <c r="L77" s="88"/>
      <c r="M77" s="70"/>
    </row>
    <row r="78" spans="2:13" ht="12.75">
      <c r="B78" s="71"/>
      <c r="C78" s="86"/>
      <c r="D78" s="87"/>
      <c r="E78" s="87"/>
      <c r="F78" s="88"/>
      <c r="G78" s="89"/>
      <c r="H78" s="90"/>
      <c r="I78" s="87"/>
      <c r="J78" s="87"/>
      <c r="K78" s="88"/>
      <c r="L78" s="88"/>
      <c r="M78" s="70"/>
    </row>
    <row r="79" spans="2:13" ht="12.75">
      <c r="B79" s="71"/>
      <c r="C79" s="86"/>
      <c r="D79" s="87"/>
      <c r="E79" s="87"/>
      <c r="F79" s="88"/>
      <c r="G79" s="89"/>
      <c r="H79" s="90"/>
      <c r="I79" s="87"/>
      <c r="J79" s="87"/>
      <c r="K79" s="88"/>
      <c r="L79" s="88"/>
      <c r="M79" s="70"/>
    </row>
    <row r="80" spans="2:13" ht="12.75">
      <c r="B80" s="71"/>
      <c r="C80" s="86"/>
      <c r="D80" s="87"/>
      <c r="E80" s="87"/>
      <c r="F80" s="88"/>
      <c r="G80" s="89"/>
      <c r="H80" s="90"/>
      <c r="I80" s="87"/>
      <c r="J80" s="87"/>
      <c r="K80" s="88"/>
      <c r="L80" s="88"/>
      <c r="M80" s="70"/>
    </row>
    <row r="81" spans="2:13" ht="12.75">
      <c r="B81" s="71"/>
      <c r="C81" s="86"/>
      <c r="D81" s="87"/>
      <c r="E81" s="87"/>
      <c r="F81" s="88"/>
      <c r="G81" s="89"/>
      <c r="H81" s="90"/>
      <c r="I81" s="87"/>
      <c r="J81" s="87"/>
      <c r="K81" s="88"/>
      <c r="L81" s="88"/>
      <c r="M81" s="70"/>
    </row>
    <row r="82" spans="2:13" ht="12.75">
      <c r="B82" s="71"/>
      <c r="C82" s="86"/>
      <c r="D82" s="87"/>
      <c r="E82" s="87"/>
      <c r="F82" s="88"/>
      <c r="G82" s="89"/>
      <c r="H82" s="90"/>
      <c r="I82" s="87"/>
      <c r="J82" s="87"/>
      <c r="K82" s="88"/>
      <c r="L82" s="88"/>
      <c r="M82" s="70"/>
    </row>
    <row r="83" spans="2:13" ht="12.75">
      <c r="B83" s="71"/>
      <c r="C83" s="86"/>
      <c r="D83" s="87"/>
      <c r="E83" s="87"/>
      <c r="F83" s="88"/>
      <c r="G83" s="89"/>
      <c r="H83" s="90"/>
      <c r="I83" s="87"/>
      <c r="J83" s="87"/>
      <c r="K83" s="88"/>
      <c r="L83" s="88"/>
      <c r="M83" s="70"/>
    </row>
    <row r="84" spans="2:13" ht="12.75">
      <c r="B84" s="71"/>
      <c r="C84" s="86"/>
      <c r="D84" s="87"/>
      <c r="E84" s="87"/>
      <c r="F84" s="88"/>
      <c r="G84" s="89"/>
      <c r="H84" s="90"/>
      <c r="I84" s="87"/>
      <c r="J84" s="87"/>
      <c r="K84" s="88"/>
      <c r="L84" s="88"/>
      <c r="M84" s="70"/>
    </row>
    <row r="85" spans="2:13" s="1" customFormat="1" ht="16.5" thickBot="1">
      <c r="B85" s="72"/>
      <c r="C85" s="37" t="s">
        <v>4</v>
      </c>
      <c r="D85" s="35"/>
      <c r="E85" s="47"/>
      <c r="F85" s="91"/>
      <c r="G85" s="94"/>
      <c r="H85" s="38" t="s">
        <v>4</v>
      </c>
      <c r="I85" s="35"/>
      <c r="J85" s="47"/>
      <c r="K85" s="91"/>
      <c r="L85" s="93"/>
      <c r="M85" s="70"/>
    </row>
    <row r="86" spans="2:13" s="1" customFormat="1" ht="13.5" thickBot="1">
      <c r="B86" s="72"/>
      <c r="C86" s="31"/>
      <c r="D86" s="45"/>
      <c r="E86" s="45"/>
      <c r="F86" s="31"/>
      <c r="G86" s="31"/>
      <c r="H86" s="46"/>
      <c r="I86" s="45"/>
      <c r="J86" s="45"/>
      <c r="K86" s="31"/>
      <c r="L86" s="31"/>
      <c r="M86" s="70"/>
    </row>
    <row r="87" spans="2:13" ht="16.5" thickBot="1">
      <c r="B87" s="71"/>
      <c r="C87" s="85">
        <v>7380</v>
      </c>
      <c r="D87" s="30"/>
      <c r="E87" s="30"/>
      <c r="F87" s="185" t="s">
        <v>300</v>
      </c>
      <c r="G87" s="186"/>
      <c r="H87" s="85"/>
      <c r="I87" s="30"/>
      <c r="J87" s="30"/>
      <c r="K87" s="185"/>
      <c r="L87" s="186"/>
      <c r="M87" s="70"/>
    </row>
    <row r="88" spans="2:17" ht="12.75">
      <c r="B88" s="71"/>
      <c r="C88" s="23" t="s">
        <v>2</v>
      </c>
      <c r="D88" s="22" t="s">
        <v>3</v>
      </c>
      <c r="E88" s="22" t="s">
        <v>445</v>
      </c>
      <c r="F88" s="23" t="s">
        <v>0</v>
      </c>
      <c r="G88" s="25" t="s">
        <v>1</v>
      </c>
      <c r="H88" s="23" t="s">
        <v>2</v>
      </c>
      <c r="I88" s="22" t="s">
        <v>3</v>
      </c>
      <c r="J88" s="22" t="s">
        <v>445</v>
      </c>
      <c r="K88" s="23" t="s">
        <v>0</v>
      </c>
      <c r="L88" s="25" t="s">
        <v>1</v>
      </c>
      <c r="M88" s="70"/>
      <c r="N88" s="34"/>
      <c r="O88" s="34"/>
      <c r="Q88" s="34"/>
    </row>
    <row r="89" spans="2:13" ht="12.75">
      <c r="B89" s="71"/>
      <c r="C89" s="86"/>
      <c r="D89" s="87" t="s">
        <v>448</v>
      </c>
      <c r="E89" s="87"/>
      <c r="F89" s="88">
        <v>3006</v>
      </c>
      <c r="G89" s="88"/>
      <c r="H89" s="86"/>
      <c r="I89" s="87"/>
      <c r="J89" s="87"/>
      <c r="K89" s="88"/>
      <c r="L89" s="88"/>
      <c r="M89" s="70"/>
    </row>
    <row r="90" spans="2:13" ht="12.75">
      <c r="B90" s="71"/>
      <c r="C90" s="90"/>
      <c r="D90" s="87"/>
      <c r="E90" s="87"/>
      <c r="F90" s="88"/>
      <c r="G90" s="88"/>
      <c r="H90" s="90"/>
      <c r="I90" s="87"/>
      <c r="J90" s="87"/>
      <c r="K90" s="88"/>
      <c r="L90" s="88"/>
      <c r="M90" s="70"/>
    </row>
    <row r="91" spans="2:13" ht="12.75">
      <c r="B91" s="71"/>
      <c r="C91" s="90"/>
      <c r="D91" s="87"/>
      <c r="E91" s="87"/>
      <c r="F91" s="88"/>
      <c r="G91" s="88"/>
      <c r="H91" s="90"/>
      <c r="I91" s="87"/>
      <c r="J91" s="87"/>
      <c r="K91" s="88"/>
      <c r="L91" s="88"/>
      <c r="M91" s="70"/>
    </row>
    <row r="92" spans="2:13" ht="12.75">
      <c r="B92" s="71"/>
      <c r="C92" s="90"/>
      <c r="D92" s="87"/>
      <c r="E92" s="87"/>
      <c r="F92" s="88"/>
      <c r="G92" s="88"/>
      <c r="H92" s="90"/>
      <c r="I92" s="87"/>
      <c r="J92" s="87"/>
      <c r="K92" s="88"/>
      <c r="L92" s="88"/>
      <c r="M92" s="70"/>
    </row>
    <row r="93" spans="2:13" ht="12.75">
      <c r="B93" s="71"/>
      <c r="C93" s="90"/>
      <c r="D93" s="87"/>
      <c r="E93" s="87"/>
      <c r="F93" s="88"/>
      <c r="G93" s="88"/>
      <c r="H93" s="90"/>
      <c r="I93" s="87"/>
      <c r="J93" s="87"/>
      <c r="K93" s="88"/>
      <c r="L93" s="88"/>
      <c r="M93" s="70"/>
    </row>
    <row r="94" spans="2:13" ht="12.75">
      <c r="B94" s="71"/>
      <c r="C94" s="90"/>
      <c r="D94" s="87"/>
      <c r="E94" s="87"/>
      <c r="F94" s="88"/>
      <c r="G94" s="88"/>
      <c r="H94" s="90"/>
      <c r="I94" s="87"/>
      <c r="J94" s="87"/>
      <c r="K94" s="88"/>
      <c r="L94" s="88"/>
      <c r="M94" s="70"/>
    </row>
    <row r="95" spans="2:13" ht="12.75">
      <c r="B95" s="71"/>
      <c r="C95" s="90"/>
      <c r="D95" s="87"/>
      <c r="E95" s="87"/>
      <c r="F95" s="88"/>
      <c r="G95" s="88"/>
      <c r="H95" s="90"/>
      <c r="I95" s="87"/>
      <c r="J95" s="87"/>
      <c r="K95" s="88"/>
      <c r="L95" s="88"/>
      <c r="M95" s="70"/>
    </row>
    <row r="96" spans="2:13" ht="12.75">
      <c r="B96" s="71"/>
      <c r="C96" s="90"/>
      <c r="D96" s="87"/>
      <c r="E96" s="87"/>
      <c r="F96" s="88"/>
      <c r="G96" s="88"/>
      <c r="H96" s="90"/>
      <c r="I96" s="87"/>
      <c r="J96" s="87"/>
      <c r="K96" s="88"/>
      <c r="L96" s="88"/>
      <c r="M96" s="70"/>
    </row>
    <row r="97" spans="2:13" ht="12.75">
      <c r="B97" s="71"/>
      <c r="C97" s="90"/>
      <c r="D97" s="87"/>
      <c r="E97" s="87"/>
      <c r="F97" s="88"/>
      <c r="G97" s="88"/>
      <c r="H97" s="90"/>
      <c r="I97" s="87"/>
      <c r="J97" s="87"/>
      <c r="K97" s="88"/>
      <c r="L97" s="88"/>
      <c r="M97" s="70"/>
    </row>
    <row r="98" spans="2:13" s="1" customFormat="1" ht="16.5" thickBot="1">
      <c r="B98" s="72"/>
      <c r="C98" s="38" t="s">
        <v>4</v>
      </c>
      <c r="D98" s="35"/>
      <c r="E98" s="47"/>
      <c r="F98" s="91"/>
      <c r="G98" s="93"/>
      <c r="H98" s="38" t="s">
        <v>4</v>
      </c>
      <c r="I98" s="35"/>
      <c r="J98" s="47"/>
      <c r="K98" s="91"/>
      <c r="L98" s="93"/>
      <c r="M98" s="70"/>
    </row>
    <row r="99" spans="2:13" s="1" customFormat="1" ht="13.5" thickBot="1">
      <c r="B99" s="72"/>
      <c r="C99" s="31"/>
      <c r="D99" s="45"/>
      <c r="E99" s="45"/>
      <c r="F99" s="31"/>
      <c r="G99" s="31"/>
      <c r="H99" s="46"/>
      <c r="I99" s="45"/>
      <c r="J99" s="45"/>
      <c r="K99" s="31"/>
      <c r="L99" s="31"/>
      <c r="M99" s="70"/>
    </row>
    <row r="100" spans="2:13" ht="16.5" thickBot="1">
      <c r="B100" s="71"/>
      <c r="C100" s="85"/>
      <c r="D100" s="30"/>
      <c r="E100" s="30"/>
      <c r="F100" s="185"/>
      <c r="G100" s="186"/>
      <c r="H100" s="85"/>
      <c r="I100" s="30"/>
      <c r="J100" s="30"/>
      <c r="K100" s="185"/>
      <c r="L100" s="186"/>
      <c r="M100" s="70"/>
    </row>
    <row r="101" spans="2:17" ht="12.75">
      <c r="B101" s="71"/>
      <c r="C101" s="21" t="s">
        <v>2</v>
      </c>
      <c r="D101" s="22" t="s">
        <v>3</v>
      </c>
      <c r="E101" s="22" t="s">
        <v>445</v>
      </c>
      <c r="F101" s="23" t="s">
        <v>0</v>
      </c>
      <c r="G101" s="24" t="s">
        <v>1</v>
      </c>
      <c r="H101" s="23" t="s">
        <v>2</v>
      </c>
      <c r="I101" s="22" t="s">
        <v>3</v>
      </c>
      <c r="J101" s="22" t="s">
        <v>445</v>
      </c>
      <c r="K101" s="23" t="s">
        <v>0</v>
      </c>
      <c r="L101" s="25" t="s">
        <v>1</v>
      </c>
      <c r="M101" s="70"/>
      <c r="N101" s="34"/>
      <c r="O101" s="34"/>
      <c r="Q101" s="34"/>
    </row>
    <row r="102" spans="2:13" ht="12.75">
      <c r="B102" s="71"/>
      <c r="C102" s="86"/>
      <c r="D102" s="87"/>
      <c r="E102" s="87"/>
      <c r="F102" s="88"/>
      <c r="G102" s="89"/>
      <c r="H102" s="90"/>
      <c r="I102" s="87"/>
      <c r="J102" s="87"/>
      <c r="K102" s="88"/>
      <c r="L102" s="88"/>
      <c r="M102" s="70"/>
    </row>
    <row r="103" spans="2:13" ht="12.75">
      <c r="B103" s="71"/>
      <c r="C103" s="86"/>
      <c r="D103" s="87"/>
      <c r="E103" s="87"/>
      <c r="F103" s="88"/>
      <c r="G103" s="89"/>
      <c r="H103" s="90"/>
      <c r="I103" s="87"/>
      <c r="J103" s="87"/>
      <c r="K103" s="88"/>
      <c r="L103" s="88"/>
      <c r="M103" s="70"/>
    </row>
    <row r="104" spans="2:13" ht="12.75">
      <c r="B104" s="71"/>
      <c r="C104" s="86"/>
      <c r="D104" s="87"/>
      <c r="E104" s="87"/>
      <c r="F104" s="88"/>
      <c r="G104" s="89"/>
      <c r="H104" s="90"/>
      <c r="I104" s="87"/>
      <c r="J104" s="87"/>
      <c r="K104" s="88"/>
      <c r="L104" s="88"/>
      <c r="M104" s="70"/>
    </row>
    <row r="105" spans="2:13" ht="12.75">
      <c r="B105" s="71"/>
      <c r="C105" s="86"/>
      <c r="D105" s="87"/>
      <c r="E105" s="87"/>
      <c r="F105" s="88"/>
      <c r="G105" s="89"/>
      <c r="H105" s="90"/>
      <c r="I105" s="87"/>
      <c r="J105" s="87"/>
      <c r="K105" s="88"/>
      <c r="L105" s="88"/>
      <c r="M105" s="70"/>
    </row>
    <row r="106" spans="2:13" ht="12.75">
      <c r="B106" s="71"/>
      <c r="C106" s="86"/>
      <c r="D106" s="87"/>
      <c r="E106" s="87"/>
      <c r="F106" s="88"/>
      <c r="G106" s="89"/>
      <c r="H106" s="90"/>
      <c r="I106" s="87"/>
      <c r="J106" s="87"/>
      <c r="K106" s="88"/>
      <c r="L106" s="88"/>
      <c r="M106" s="70"/>
    </row>
    <row r="107" spans="2:13" ht="12.75">
      <c r="B107" s="71"/>
      <c r="C107" s="86"/>
      <c r="D107" s="87"/>
      <c r="E107" s="87"/>
      <c r="F107" s="88"/>
      <c r="G107" s="89"/>
      <c r="H107" s="90"/>
      <c r="I107" s="87"/>
      <c r="J107" s="87"/>
      <c r="K107" s="88"/>
      <c r="L107" s="88"/>
      <c r="M107" s="70"/>
    </row>
    <row r="108" spans="2:13" ht="12.75">
      <c r="B108" s="71"/>
      <c r="C108" s="86"/>
      <c r="D108" s="87"/>
      <c r="E108" s="87"/>
      <c r="F108" s="88"/>
      <c r="G108" s="89"/>
      <c r="H108" s="90"/>
      <c r="I108" s="87"/>
      <c r="J108" s="87"/>
      <c r="K108" s="88"/>
      <c r="L108" s="88"/>
      <c r="M108" s="70"/>
    </row>
    <row r="109" spans="2:13" ht="12.75">
      <c r="B109" s="71"/>
      <c r="C109" s="86"/>
      <c r="D109" s="87"/>
      <c r="E109" s="87"/>
      <c r="F109" s="88"/>
      <c r="G109" s="89"/>
      <c r="H109" s="90"/>
      <c r="I109" s="87"/>
      <c r="J109" s="87"/>
      <c r="K109" s="88"/>
      <c r="L109" s="88"/>
      <c r="M109" s="70"/>
    </row>
    <row r="110" spans="2:13" ht="12.75">
      <c r="B110" s="71"/>
      <c r="C110" s="86"/>
      <c r="D110" s="87"/>
      <c r="E110" s="87"/>
      <c r="F110" s="88"/>
      <c r="G110" s="89"/>
      <c r="H110" s="90"/>
      <c r="I110" s="87"/>
      <c r="J110" s="87"/>
      <c r="K110" s="88"/>
      <c r="L110" s="88"/>
      <c r="M110" s="70"/>
    </row>
    <row r="111" spans="2:13" s="1" customFormat="1" ht="16.5" thickBot="1">
      <c r="B111" s="72"/>
      <c r="C111" s="37" t="s">
        <v>4</v>
      </c>
      <c r="D111" s="35"/>
      <c r="E111" s="47"/>
      <c r="F111" s="91"/>
      <c r="G111" s="92"/>
      <c r="H111" s="38" t="s">
        <v>4</v>
      </c>
      <c r="I111" s="35"/>
      <c r="J111" s="47"/>
      <c r="K111" s="91"/>
      <c r="L111" s="93"/>
      <c r="M111" s="70"/>
    </row>
    <row r="112" spans="2:13" s="1" customFormat="1" ht="13.5" thickBot="1">
      <c r="B112" s="72"/>
      <c r="C112" s="31"/>
      <c r="D112" s="45"/>
      <c r="E112" s="45"/>
      <c r="F112" s="31"/>
      <c r="G112" s="31"/>
      <c r="H112" s="46"/>
      <c r="I112" s="45"/>
      <c r="J112" s="45"/>
      <c r="K112" s="31"/>
      <c r="L112" s="31"/>
      <c r="M112" s="70"/>
    </row>
    <row r="113" spans="2:13" ht="16.5" thickBot="1">
      <c r="B113" s="71"/>
      <c r="C113" s="85"/>
      <c r="D113" s="30"/>
      <c r="E113" s="30"/>
      <c r="F113" s="185"/>
      <c r="G113" s="186"/>
      <c r="H113" s="85"/>
      <c r="I113" s="30"/>
      <c r="J113" s="30"/>
      <c r="K113" s="185"/>
      <c r="L113" s="186"/>
      <c r="M113" s="70"/>
    </row>
    <row r="114" spans="2:17" ht="12.75">
      <c r="B114" s="71"/>
      <c r="C114" s="21" t="s">
        <v>2</v>
      </c>
      <c r="D114" s="22" t="s">
        <v>3</v>
      </c>
      <c r="E114" s="22" t="s">
        <v>445</v>
      </c>
      <c r="F114" s="23" t="s">
        <v>0</v>
      </c>
      <c r="G114" s="24" t="s">
        <v>1</v>
      </c>
      <c r="H114" s="23" t="s">
        <v>2</v>
      </c>
      <c r="I114" s="22" t="s">
        <v>3</v>
      </c>
      <c r="J114" s="22" t="s">
        <v>445</v>
      </c>
      <c r="K114" s="23" t="s">
        <v>0</v>
      </c>
      <c r="L114" s="25" t="s">
        <v>1</v>
      </c>
      <c r="M114" s="70"/>
      <c r="N114" s="34"/>
      <c r="O114" s="34"/>
      <c r="Q114" s="34"/>
    </row>
    <row r="115" spans="2:13" ht="12.75">
      <c r="B115" s="71"/>
      <c r="C115" s="86"/>
      <c r="D115" s="87"/>
      <c r="E115" s="87"/>
      <c r="F115" s="88"/>
      <c r="G115" s="89"/>
      <c r="H115" s="90"/>
      <c r="I115" s="87"/>
      <c r="J115" s="87"/>
      <c r="K115" s="88"/>
      <c r="L115" s="88"/>
      <c r="M115" s="70"/>
    </row>
    <row r="116" spans="2:13" ht="12.75">
      <c r="B116" s="71"/>
      <c r="C116" s="86"/>
      <c r="D116" s="87"/>
      <c r="E116" s="87"/>
      <c r="F116" s="88"/>
      <c r="G116" s="89"/>
      <c r="H116" s="90"/>
      <c r="I116" s="87"/>
      <c r="J116" s="87"/>
      <c r="K116" s="88"/>
      <c r="L116" s="88"/>
      <c r="M116" s="70"/>
    </row>
    <row r="117" spans="2:13" ht="12.75">
      <c r="B117" s="71"/>
      <c r="C117" s="86"/>
      <c r="D117" s="87"/>
      <c r="E117" s="87"/>
      <c r="F117" s="88"/>
      <c r="G117" s="89"/>
      <c r="H117" s="90"/>
      <c r="I117" s="87"/>
      <c r="J117" s="87"/>
      <c r="K117" s="88"/>
      <c r="L117" s="88"/>
      <c r="M117" s="70"/>
    </row>
    <row r="118" spans="2:13" ht="12.75">
      <c r="B118" s="71"/>
      <c r="C118" s="86"/>
      <c r="D118" s="87"/>
      <c r="E118" s="87"/>
      <c r="F118" s="88"/>
      <c r="G118" s="89"/>
      <c r="H118" s="90"/>
      <c r="I118" s="87"/>
      <c r="J118" s="87"/>
      <c r="K118" s="88"/>
      <c r="L118" s="88"/>
      <c r="M118" s="70"/>
    </row>
    <row r="119" spans="2:13" ht="12.75">
      <c r="B119" s="71"/>
      <c r="C119" s="86"/>
      <c r="D119" s="87"/>
      <c r="E119" s="87"/>
      <c r="F119" s="88"/>
      <c r="G119" s="89"/>
      <c r="H119" s="90"/>
      <c r="I119" s="87"/>
      <c r="J119" s="87"/>
      <c r="K119" s="88"/>
      <c r="L119" s="88"/>
      <c r="M119" s="70"/>
    </row>
    <row r="120" spans="2:13" ht="12.75">
      <c r="B120" s="71"/>
      <c r="C120" s="86"/>
      <c r="D120" s="87"/>
      <c r="E120" s="87"/>
      <c r="F120" s="88"/>
      <c r="G120" s="89"/>
      <c r="H120" s="90"/>
      <c r="I120" s="87"/>
      <c r="J120" s="87"/>
      <c r="K120" s="88"/>
      <c r="L120" s="88"/>
      <c r="M120" s="70"/>
    </row>
    <row r="121" spans="2:13" ht="12.75">
      <c r="B121" s="71"/>
      <c r="C121" s="86"/>
      <c r="D121" s="87"/>
      <c r="E121" s="87"/>
      <c r="F121" s="88"/>
      <c r="G121" s="89"/>
      <c r="H121" s="90"/>
      <c r="I121" s="87"/>
      <c r="J121" s="87"/>
      <c r="K121" s="88"/>
      <c r="L121" s="88"/>
      <c r="M121" s="70"/>
    </row>
    <row r="122" spans="2:13" ht="12.75">
      <c r="B122" s="71"/>
      <c r="C122" s="86"/>
      <c r="D122" s="87"/>
      <c r="E122" s="87"/>
      <c r="F122" s="88"/>
      <c r="G122" s="89"/>
      <c r="H122" s="90"/>
      <c r="I122" s="87"/>
      <c r="J122" s="87"/>
      <c r="K122" s="88"/>
      <c r="L122" s="88"/>
      <c r="M122" s="70"/>
    </row>
    <row r="123" spans="2:13" ht="12.75">
      <c r="B123" s="71"/>
      <c r="C123" s="86"/>
      <c r="D123" s="87"/>
      <c r="E123" s="87"/>
      <c r="F123" s="88"/>
      <c r="G123" s="89"/>
      <c r="H123" s="90"/>
      <c r="I123" s="87"/>
      <c r="J123" s="87"/>
      <c r="K123" s="88"/>
      <c r="L123" s="88"/>
      <c r="M123" s="70"/>
    </row>
    <row r="124" spans="2:13" s="1" customFormat="1" ht="16.5" thickBot="1">
      <c r="B124" s="72"/>
      <c r="C124" s="37" t="s">
        <v>4</v>
      </c>
      <c r="D124" s="35"/>
      <c r="E124" s="47"/>
      <c r="F124" s="91"/>
      <c r="G124" s="92"/>
      <c r="H124" s="38" t="s">
        <v>4</v>
      </c>
      <c r="I124" s="35"/>
      <c r="J124" s="47"/>
      <c r="K124" s="91"/>
      <c r="L124" s="93"/>
      <c r="M124" s="70"/>
    </row>
    <row r="125" spans="2:13" s="1" customFormat="1" ht="13.5" thickBot="1">
      <c r="B125" s="72"/>
      <c r="C125" s="31"/>
      <c r="D125" s="45"/>
      <c r="E125" s="45"/>
      <c r="F125" s="31"/>
      <c r="G125" s="31"/>
      <c r="H125" s="46"/>
      <c r="I125" s="45"/>
      <c r="J125" s="45"/>
      <c r="K125" s="31"/>
      <c r="L125" s="31"/>
      <c r="M125" s="70"/>
    </row>
    <row r="126" spans="2:13" ht="16.5" thickBot="1">
      <c r="B126" s="71"/>
      <c r="C126" s="85"/>
      <c r="D126" s="30"/>
      <c r="E126" s="30"/>
      <c r="F126" s="185"/>
      <c r="G126" s="186"/>
      <c r="H126" s="85"/>
      <c r="I126" s="30"/>
      <c r="J126" s="30"/>
      <c r="K126" s="185"/>
      <c r="L126" s="186"/>
      <c r="M126" s="70"/>
    </row>
    <row r="127" spans="2:17" ht="12.75">
      <c r="B127" s="71"/>
      <c r="C127" s="21" t="s">
        <v>2</v>
      </c>
      <c r="D127" s="22" t="s">
        <v>3</v>
      </c>
      <c r="E127" s="22" t="s">
        <v>445</v>
      </c>
      <c r="F127" s="23" t="s">
        <v>0</v>
      </c>
      <c r="G127" s="24" t="s">
        <v>1</v>
      </c>
      <c r="H127" s="23" t="s">
        <v>2</v>
      </c>
      <c r="I127" s="22" t="s">
        <v>3</v>
      </c>
      <c r="J127" s="22" t="s">
        <v>445</v>
      </c>
      <c r="K127" s="23" t="s">
        <v>0</v>
      </c>
      <c r="L127" s="25" t="s">
        <v>1</v>
      </c>
      <c r="M127" s="70"/>
      <c r="N127" s="34"/>
      <c r="O127" s="34"/>
      <c r="Q127" s="34"/>
    </row>
    <row r="128" spans="2:13" ht="12.75">
      <c r="B128" s="71"/>
      <c r="C128" s="86"/>
      <c r="D128" s="87"/>
      <c r="E128" s="87"/>
      <c r="F128" s="88"/>
      <c r="G128" s="89"/>
      <c r="H128" s="90"/>
      <c r="I128" s="87"/>
      <c r="J128" s="87"/>
      <c r="K128" s="88"/>
      <c r="L128" s="88"/>
      <c r="M128" s="70"/>
    </row>
    <row r="129" spans="2:13" ht="12.75">
      <c r="B129" s="71"/>
      <c r="C129" s="86"/>
      <c r="D129" s="87"/>
      <c r="E129" s="87"/>
      <c r="F129" s="88"/>
      <c r="G129" s="89"/>
      <c r="H129" s="90"/>
      <c r="I129" s="87"/>
      <c r="J129" s="87"/>
      <c r="K129" s="88"/>
      <c r="L129" s="88"/>
      <c r="M129" s="70"/>
    </row>
    <row r="130" spans="2:13" ht="12.75">
      <c r="B130" s="71"/>
      <c r="C130" s="86"/>
      <c r="D130" s="87"/>
      <c r="E130" s="87"/>
      <c r="F130" s="88"/>
      <c r="G130" s="89"/>
      <c r="H130" s="90"/>
      <c r="I130" s="87"/>
      <c r="J130" s="87"/>
      <c r="K130" s="88"/>
      <c r="L130" s="88"/>
      <c r="M130" s="70"/>
    </row>
    <row r="131" spans="2:13" ht="12.75">
      <c r="B131" s="71"/>
      <c r="C131" s="86"/>
      <c r="D131" s="87"/>
      <c r="E131" s="87"/>
      <c r="F131" s="88"/>
      <c r="G131" s="89"/>
      <c r="H131" s="90"/>
      <c r="I131" s="87"/>
      <c r="J131" s="87"/>
      <c r="K131" s="88"/>
      <c r="L131" s="88"/>
      <c r="M131" s="70"/>
    </row>
    <row r="132" spans="2:13" ht="12.75">
      <c r="B132" s="71"/>
      <c r="C132" s="86"/>
      <c r="D132" s="87"/>
      <c r="E132" s="87"/>
      <c r="F132" s="88"/>
      <c r="G132" s="89"/>
      <c r="H132" s="90"/>
      <c r="I132" s="87"/>
      <c r="J132" s="87"/>
      <c r="K132" s="88"/>
      <c r="L132" s="88"/>
      <c r="M132" s="70"/>
    </row>
    <row r="133" spans="2:13" ht="12.75">
      <c r="B133" s="71"/>
      <c r="C133" s="86"/>
      <c r="D133" s="87"/>
      <c r="E133" s="87"/>
      <c r="F133" s="88"/>
      <c r="G133" s="89"/>
      <c r="H133" s="90"/>
      <c r="I133" s="87"/>
      <c r="J133" s="87"/>
      <c r="K133" s="88"/>
      <c r="L133" s="88"/>
      <c r="M133" s="70"/>
    </row>
    <row r="134" spans="2:13" ht="12.75">
      <c r="B134" s="71"/>
      <c r="C134" s="86"/>
      <c r="D134" s="87"/>
      <c r="E134" s="87"/>
      <c r="F134" s="88"/>
      <c r="G134" s="89"/>
      <c r="H134" s="90"/>
      <c r="I134" s="87"/>
      <c r="J134" s="87"/>
      <c r="K134" s="88"/>
      <c r="L134" s="88"/>
      <c r="M134" s="70"/>
    </row>
    <row r="135" spans="2:13" ht="12.75">
      <c r="B135" s="71"/>
      <c r="C135" s="86"/>
      <c r="D135" s="87"/>
      <c r="E135" s="87"/>
      <c r="F135" s="88"/>
      <c r="G135" s="89"/>
      <c r="H135" s="90"/>
      <c r="I135" s="87"/>
      <c r="J135" s="87"/>
      <c r="K135" s="88"/>
      <c r="L135" s="88"/>
      <c r="M135" s="70"/>
    </row>
    <row r="136" spans="2:13" ht="12.75">
      <c r="B136" s="71"/>
      <c r="C136" s="86"/>
      <c r="D136" s="87"/>
      <c r="E136" s="87"/>
      <c r="F136" s="88"/>
      <c r="G136" s="89"/>
      <c r="H136" s="90"/>
      <c r="I136" s="87"/>
      <c r="J136" s="87"/>
      <c r="K136" s="88"/>
      <c r="L136" s="88"/>
      <c r="M136" s="70"/>
    </row>
    <row r="137" spans="2:13" ht="16.5" thickBot="1">
      <c r="B137" s="72"/>
      <c r="C137" s="37" t="s">
        <v>4</v>
      </c>
      <c r="D137" s="35"/>
      <c r="E137" s="47"/>
      <c r="F137" s="91"/>
      <c r="G137" s="92"/>
      <c r="H137" s="38" t="s">
        <v>4</v>
      </c>
      <c r="I137" s="35"/>
      <c r="J137" s="47"/>
      <c r="K137" s="91"/>
      <c r="L137" s="93"/>
      <c r="M137" s="70"/>
    </row>
    <row r="138" spans="2:13" s="1" customFormat="1" ht="13.5" thickBot="1">
      <c r="B138" s="72"/>
      <c r="C138" s="31"/>
      <c r="D138" s="45"/>
      <c r="E138" s="45"/>
      <c r="F138" s="31"/>
      <c r="G138" s="31"/>
      <c r="H138" s="46"/>
      <c r="I138" s="45"/>
      <c r="J138" s="45"/>
      <c r="K138" s="31"/>
      <c r="L138" s="31"/>
      <c r="M138" s="70"/>
    </row>
    <row r="139" spans="2:13" s="1" customFormat="1" ht="16.5" thickBot="1">
      <c r="B139" s="71"/>
      <c r="C139" s="85"/>
      <c r="D139" s="30"/>
      <c r="E139" s="30"/>
      <c r="F139" s="185"/>
      <c r="G139" s="186"/>
      <c r="H139" s="85"/>
      <c r="I139" s="30"/>
      <c r="J139" s="30"/>
      <c r="K139" s="185"/>
      <c r="L139" s="186"/>
      <c r="M139" s="70"/>
    </row>
    <row r="140" spans="2:13" ht="12.75">
      <c r="B140" s="71"/>
      <c r="C140" s="21" t="s">
        <v>2</v>
      </c>
      <c r="D140" s="22" t="s">
        <v>3</v>
      </c>
      <c r="E140" s="22" t="s">
        <v>445</v>
      </c>
      <c r="F140" s="23" t="s">
        <v>0</v>
      </c>
      <c r="G140" s="24" t="s">
        <v>1</v>
      </c>
      <c r="H140" s="23" t="s">
        <v>2</v>
      </c>
      <c r="I140" s="22" t="s">
        <v>3</v>
      </c>
      <c r="J140" s="22" t="s">
        <v>445</v>
      </c>
      <c r="K140" s="23" t="s">
        <v>0</v>
      </c>
      <c r="L140" s="25" t="s">
        <v>1</v>
      </c>
      <c r="M140" s="70"/>
    </row>
    <row r="141" spans="2:17" ht="12.75">
      <c r="B141" s="71"/>
      <c r="C141" s="86"/>
      <c r="D141" s="87"/>
      <c r="E141" s="87"/>
      <c r="F141" s="88"/>
      <c r="G141" s="89"/>
      <c r="H141" s="90"/>
      <c r="I141" s="87"/>
      <c r="J141" s="87"/>
      <c r="K141" s="88"/>
      <c r="L141" s="88"/>
      <c r="M141" s="70"/>
      <c r="N141" s="34"/>
      <c r="O141" s="34"/>
      <c r="Q141" s="34"/>
    </row>
    <row r="142" spans="2:13" ht="12.75">
      <c r="B142" s="71"/>
      <c r="C142" s="86"/>
      <c r="D142" s="87"/>
      <c r="E142" s="87"/>
      <c r="F142" s="88"/>
      <c r="G142" s="89"/>
      <c r="H142" s="90"/>
      <c r="I142" s="87"/>
      <c r="J142" s="87"/>
      <c r="K142" s="88"/>
      <c r="L142" s="88"/>
      <c r="M142" s="70"/>
    </row>
    <row r="143" spans="2:13" ht="12.75">
      <c r="B143" s="71"/>
      <c r="C143" s="86"/>
      <c r="D143" s="87"/>
      <c r="E143" s="87"/>
      <c r="F143" s="88"/>
      <c r="G143" s="89"/>
      <c r="H143" s="90"/>
      <c r="I143" s="87"/>
      <c r="J143" s="87"/>
      <c r="K143" s="88"/>
      <c r="L143" s="88"/>
      <c r="M143" s="70"/>
    </row>
    <row r="144" spans="2:13" ht="12.75">
      <c r="B144" s="71"/>
      <c r="C144" s="86"/>
      <c r="D144" s="87"/>
      <c r="E144" s="87"/>
      <c r="F144" s="88"/>
      <c r="G144" s="89"/>
      <c r="H144" s="90"/>
      <c r="I144" s="87"/>
      <c r="J144" s="87"/>
      <c r="K144" s="88"/>
      <c r="L144" s="88"/>
      <c r="M144" s="70"/>
    </row>
    <row r="145" spans="2:13" ht="12.75">
      <c r="B145" s="71"/>
      <c r="C145" s="86"/>
      <c r="D145" s="87"/>
      <c r="E145" s="87"/>
      <c r="F145" s="88"/>
      <c r="G145" s="89"/>
      <c r="H145" s="90"/>
      <c r="I145" s="87"/>
      <c r="J145" s="87"/>
      <c r="K145" s="88"/>
      <c r="L145" s="88"/>
      <c r="M145" s="70"/>
    </row>
    <row r="146" spans="2:13" ht="12.75">
      <c r="B146" s="71"/>
      <c r="C146" s="86"/>
      <c r="D146" s="87"/>
      <c r="E146" s="87"/>
      <c r="F146" s="88"/>
      <c r="G146" s="89"/>
      <c r="H146" s="90"/>
      <c r="I146" s="87"/>
      <c r="J146" s="87"/>
      <c r="K146" s="88"/>
      <c r="L146" s="88"/>
      <c r="M146" s="70"/>
    </row>
    <row r="147" spans="2:13" ht="12.75">
      <c r="B147" s="71"/>
      <c r="C147" s="86"/>
      <c r="D147" s="87"/>
      <c r="E147" s="87"/>
      <c r="F147" s="88"/>
      <c r="G147" s="89"/>
      <c r="H147" s="90"/>
      <c r="I147" s="87"/>
      <c r="J147" s="87"/>
      <c r="K147" s="88"/>
      <c r="L147" s="88"/>
      <c r="M147" s="70"/>
    </row>
    <row r="148" spans="2:13" ht="12.75">
      <c r="B148" s="71"/>
      <c r="C148" s="86"/>
      <c r="D148" s="87"/>
      <c r="E148" s="87"/>
      <c r="F148" s="88"/>
      <c r="G148" s="89"/>
      <c r="H148" s="90"/>
      <c r="I148" s="87"/>
      <c r="J148" s="87"/>
      <c r="K148" s="88"/>
      <c r="L148" s="88"/>
      <c r="M148" s="70"/>
    </row>
    <row r="149" spans="2:13" ht="12.75">
      <c r="B149" s="71"/>
      <c r="C149" s="86"/>
      <c r="D149" s="87"/>
      <c r="E149" s="87"/>
      <c r="F149" s="88"/>
      <c r="G149" s="89"/>
      <c r="H149" s="90"/>
      <c r="I149" s="87"/>
      <c r="J149" s="87"/>
      <c r="K149" s="88"/>
      <c r="L149" s="88"/>
      <c r="M149" s="70"/>
    </row>
    <row r="150" spans="2:13" ht="16.5" thickBot="1">
      <c r="B150" s="72"/>
      <c r="C150" s="37" t="s">
        <v>4</v>
      </c>
      <c r="D150" s="35"/>
      <c r="E150" s="47"/>
      <c r="F150" s="91"/>
      <c r="G150" s="92"/>
      <c r="H150" s="38" t="s">
        <v>4</v>
      </c>
      <c r="I150" s="35"/>
      <c r="J150" s="47"/>
      <c r="K150" s="91"/>
      <c r="L150" s="93"/>
      <c r="M150" s="70"/>
    </row>
    <row r="151" spans="2:13" s="1" customFormat="1" ht="13.5" thickBot="1">
      <c r="B151" s="72"/>
      <c r="C151" s="31"/>
      <c r="D151" s="45"/>
      <c r="E151" s="45"/>
      <c r="F151" s="31"/>
      <c r="G151" s="31"/>
      <c r="H151" s="46"/>
      <c r="I151" s="45"/>
      <c r="J151" s="45"/>
      <c r="K151" s="31"/>
      <c r="L151" s="31"/>
      <c r="M151" s="70"/>
    </row>
    <row r="152" spans="2:13" s="1" customFormat="1" ht="16.5" thickBot="1">
      <c r="B152" s="71"/>
      <c r="C152" s="85"/>
      <c r="D152" s="30"/>
      <c r="E152" s="30"/>
      <c r="F152" s="185"/>
      <c r="G152" s="186"/>
      <c r="H152" s="85"/>
      <c r="I152" s="30"/>
      <c r="J152" s="30"/>
      <c r="K152" s="185"/>
      <c r="L152" s="186"/>
      <c r="M152" s="70"/>
    </row>
    <row r="153" spans="2:13" ht="12.75">
      <c r="B153" s="71"/>
      <c r="C153" s="21" t="s">
        <v>2</v>
      </c>
      <c r="D153" s="22" t="s">
        <v>3</v>
      </c>
      <c r="E153" s="22" t="s">
        <v>445</v>
      </c>
      <c r="F153" s="23" t="s">
        <v>0</v>
      </c>
      <c r="G153" s="24" t="s">
        <v>1</v>
      </c>
      <c r="H153" s="23" t="s">
        <v>2</v>
      </c>
      <c r="I153" s="22" t="s">
        <v>3</v>
      </c>
      <c r="J153" s="22" t="s">
        <v>445</v>
      </c>
      <c r="K153" s="23" t="s">
        <v>0</v>
      </c>
      <c r="L153" s="25" t="s">
        <v>1</v>
      </c>
      <c r="M153" s="70"/>
    </row>
    <row r="154" spans="2:17" ht="12.75">
      <c r="B154" s="71"/>
      <c r="C154" s="86"/>
      <c r="D154" s="87"/>
      <c r="E154" s="87"/>
      <c r="F154" s="88"/>
      <c r="G154" s="89"/>
      <c r="H154" s="90"/>
      <c r="I154" s="87"/>
      <c r="J154" s="87"/>
      <c r="K154" s="88"/>
      <c r="L154" s="88"/>
      <c r="M154" s="70"/>
      <c r="N154" s="34"/>
      <c r="O154" s="34"/>
      <c r="Q154" s="34"/>
    </row>
    <row r="155" spans="2:13" ht="12.75">
      <c r="B155" s="71"/>
      <c r="C155" s="86"/>
      <c r="D155" s="87"/>
      <c r="E155" s="87"/>
      <c r="F155" s="88"/>
      <c r="G155" s="89"/>
      <c r="H155" s="90"/>
      <c r="I155" s="87"/>
      <c r="J155" s="87"/>
      <c r="K155" s="88"/>
      <c r="L155" s="88"/>
      <c r="M155" s="70"/>
    </row>
    <row r="156" spans="2:13" ht="12.75">
      <c r="B156" s="71"/>
      <c r="C156" s="86"/>
      <c r="D156" s="87"/>
      <c r="E156" s="87"/>
      <c r="F156" s="88"/>
      <c r="G156" s="89"/>
      <c r="H156" s="90"/>
      <c r="I156" s="87"/>
      <c r="J156" s="87"/>
      <c r="K156" s="88"/>
      <c r="L156" s="88"/>
      <c r="M156" s="70"/>
    </row>
    <row r="157" spans="2:13" ht="12.75">
      <c r="B157" s="71"/>
      <c r="C157" s="86"/>
      <c r="D157" s="87"/>
      <c r="E157" s="87"/>
      <c r="F157" s="88"/>
      <c r="G157" s="89"/>
      <c r="H157" s="90"/>
      <c r="I157" s="87"/>
      <c r="J157" s="87"/>
      <c r="K157" s="88"/>
      <c r="L157" s="88"/>
      <c r="M157" s="70"/>
    </row>
    <row r="158" spans="2:13" ht="12.75">
      <c r="B158" s="71"/>
      <c r="C158" s="86"/>
      <c r="D158" s="87"/>
      <c r="E158" s="87"/>
      <c r="F158" s="88"/>
      <c r="G158" s="89"/>
      <c r="H158" s="90"/>
      <c r="I158" s="87"/>
      <c r="J158" s="87"/>
      <c r="K158" s="88"/>
      <c r="L158" s="88"/>
      <c r="M158" s="70"/>
    </row>
    <row r="159" spans="2:13" ht="12.75">
      <c r="B159" s="71"/>
      <c r="C159" s="86"/>
      <c r="D159" s="87"/>
      <c r="E159" s="87"/>
      <c r="F159" s="88"/>
      <c r="G159" s="89"/>
      <c r="H159" s="90"/>
      <c r="I159" s="87"/>
      <c r="J159" s="87"/>
      <c r="K159" s="88"/>
      <c r="L159" s="88"/>
      <c r="M159" s="70"/>
    </row>
    <row r="160" spans="2:13" ht="12.75">
      <c r="B160" s="71"/>
      <c r="C160" s="86"/>
      <c r="D160" s="87"/>
      <c r="E160" s="87"/>
      <c r="F160" s="88"/>
      <c r="G160" s="89"/>
      <c r="H160" s="90"/>
      <c r="I160" s="87"/>
      <c r="J160" s="87"/>
      <c r="K160" s="88"/>
      <c r="L160" s="88"/>
      <c r="M160" s="70"/>
    </row>
    <row r="161" spans="2:13" ht="12.75">
      <c r="B161" s="71"/>
      <c r="C161" s="86"/>
      <c r="D161" s="87"/>
      <c r="E161" s="87"/>
      <c r="F161" s="88"/>
      <c r="G161" s="89"/>
      <c r="H161" s="90"/>
      <c r="I161" s="87"/>
      <c r="J161" s="87"/>
      <c r="K161" s="88"/>
      <c r="L161" s="88"/>
      <c r="M161" s="70"/>
    </row>
    <row r="162" spans="2:13" ht="12.75">
      <c r="B162" s="71"/>
      <c r="C162" s="86"/>
      <c r="D162" s="87"/>
      <c r="E162" s="87"/>
      <c r="F162" s="88"/>
      <c r="G162" s="89"/>
      <c r="H162" s="90"/>
      <c r="I162" s="87"/>
      <c r="J162" s="87"/>
      <c r="K162" s="88"/>
      <c r="L162" s="88"/>
      <c r="M162" s="70"/>
    </row>
    <row r="163" spans="2:13" ht="16.5" thickBot="1">
      <c r="B163" s="72"/>
      <c r="C163" s="37" t="s">
        <v>4</v>
      </c>
      <c r="D163" s="35"/>
      <c r="E163" s="47"/>
      <c r="F163" s="91"/>
      <c r="G163" s="92"/>
      <c r="H163" s="38" t="s">
        <v>4</v>
      </c>
      <c r="I163" s="35"/>
      <c r="J163" s="47"/>
      <c r="K163" s="91"/>
      <c r="L163" s="93"/>
      <c r="M163" s="70"/>
    </row>
    <row r="164" spans="2:13" ht="13.5" thickBot="1">
      <c r="B164" s="73"/>
      <c r="C164" s="74"/>
      <c r="D164" s="75"/>
      <c r="E164" s="75"/>
      <c r="F164" s="74"/>
      <c r="G164" s="74"/>
      <c r="H164" s="76"/>
      <c r="I164" s="75"/>
      <c r="J164" s="75"/>
      <c r="K164" s="74"/>
      <c r="L164" s="74"/>
      <c r="M164" s="77"/>
    </row>
    <row r="165" spans="4:10" s="1" customFormat="1" ht="13.5" thickTop="1">
      <c r="D165" s="36"/>
      <c r="E165" s="36"/>
      <c r="H165" s="34"/>
      <c r="I165" s="36"/>
      <c r="J165" s="36"/>
    </row>
    <row r="166" spans="4:10" s="1" customFormat="1" ht="12.75">
      <c r="D166" s="36"/>
      <c r="E166" s="36"/>
      <c r="H166" s="34"/>
      <c r="I166" s="36"/>
      <c r="J166" s="36"/>
    </row>
    <row r="167" spans="4:10" s="1" customFormat="1" ht="12.75">
      <c r="D167" s="36"/>
      <c r="E167" s="36"/>
      <c r="H167" s="34"/>
      <c r="I167" s="36"/>
      <c r="J167" s="36"/>
    </row>
  </sheetData>
  <sheetProtection formatCells="0" formatColumns="0" formatRows="0" insertColumns="0" insertRows="0" insertHyperlinks="0" deleteColumns="0" deleteRows="0" selectLockedCells="1"/>
  <mergeCells count="28">
    <mergeCell ref="K139:L139"/>
    <mergeCell ref="F152:G152"/>
    <mergeCell ref="K152:L152"/>
    <mergeCell ref="K87:L87"/>
    <mergeCell ref="F100:G100"/>
    <mergeCell ref="K100:L100"/>
    <mergeCell ref="F113:G113"/>
    <mergeCell ref="K113:L113"/>
    <mergeCell ref="F139:G139"/>
    <mergeCell ref="F126:G126"/>
    <mergeCell ref="K126:L126"/>
    <mergeCell ref="K35:L35"/>
    <mergeCell ref="F48:G48"/>
    <mergeCell ref="K48:L48"/>
    <mergeCell ref="F61:G61"/>
    <mergeCell ref="K61:L61"/>
    <mergeCell ref="F74:G74"/>
    <mergeCell ref="K74:L74"/>
    <mergeCell ref="F87:G87"/>
    <mergeCell ref="F35:G35"/>
    <mergeCell ref="C3:I3"/>
    <mergeCell ref="K3:L3"/>
    <mergeCell ref="F5:I5"/>
    <mergeCell ref="F6:I6"/>
    <mergeCell ref="F8:G8"/>
    <mergeCell ref="K8:L8"/>
    <mergeCell ref="F22:G22"/>
    <mergeCell ref="K22:L22"/>
  </mergeCells>
  <printOptions/>
  <pageMargins left="0.787401575" right="0.787401575" top="0.984251969" bottom="0.984251969" header="0.4921259845" footer="0.4921259845"/>
  <pageSetup fitToHeight="4" fitToWidth="1" horizontalDpi="300" verticalDpi="300" orientation="portrait" paperSize="9" scale="71"/>
  <headerFooter alignWithMargins="0">
    <oddHeader>&amp;L&amp;G&amp;R&amp;G</oddHeader>
    <oddFooter>&amp;RSeite &amp;P / &amp;N</oddFooter>
  </headerFooter>
  <rowBreaks count="4" manualBreakCount="4">
    <brk id="59" max="255" man="1"/>
    <brk id="60" min="1" max="10" man="1"/>
    <brk id="111" max="255" man="1"/>
    <brk id="112" min="1" max="10" man="1"/>
  </rowBreaks>
  <colBreaks count="1" manualBreakCount="1">
    <brk id="10" max="6553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I58"/>
  <sheetViews>
    <sheetView showGridLines="0" zoomScalePageLayoutView="0" workbookViewId="0" topLeftCell="A1">
      <selection activeCell="E5" sqref="E5:H5"/>
    </sheetView>
  </sheetViews>
  <sheetFormatPr defaultColWidth="11.421875" defaultRowHeight="12.75"/>
  <cols>
    <col min="1" max="2" width="2.7109375" style="1" customWidth="1"/>
    <col min="3" max="3" width="5.140625" style="1" customWidth="1"/>
    <col min="4" max="4" width="31.28125" style="1" customWidth="1"/>
    <col min="5" max="8" width="12.140625" style="1" customWidth="1"/>
    <col min="9" max="10" width="2.7109375" style="1" customWidth="1"/>
    <col min="11" max="16384" width="11.421875" style="1" customWidth="1"/>
  </cols>
  <sheetData>
    <row r="1" ht="13.5" thickBot="1"/>
    <row r="2" spans="2:9" ht="13.5" thickTop="1">
      <c r="B2" s="98"/>
      <c r="C2" s="99"/>
      <c r="D2" s="99"/>
      <c r="E2" s="99"/>
      <c r="F2" s="99"/>
      <c r="G2" s="99"/>
      <c r="H2" s="99"/>
      <c r="I2" s="67"/>
    </row>
    <row r="3" spans="2:9" ht="18">
      <c r="B3" s="72"/>
      <c r="C3" s="212" t="s">
        <v>490</v>
      </c>
      <c r="D3" s="189"/>
      <c r="E3" s="189"/>
      <c r="F3" s="189"/>
      <c r="G3" s="189"/>
      <c r="H3" s="189"/>
      <c r="I3" s="70"/>
    </row>
    <row r="4" spans="2:9" ht="13.5" customHeight="1">
      <c r="B4" s="72"/>
      <c r="C4" s="31"/>
      <c r="D4" s="31"/>
      <c r="E4" s="42"/>
      <c r="F4" s="42"/>
      <c r="G4" s="42"/>
      <c r="H4" s="42"/>
      <c r="I4" s="70"/>
    </row>
    <row r="5" spans="2:9" ht="12.75">
      <c r="B5" s="72"/>
      <c r="C5" s="2" t="s">
        <v>7</v>
      </c>
      <c r="D5" s="5"/>
      <c r="E5" s="187"/>
      <c r="F5" s="187"/>
      <c r="G5" s="187"/>
      <c r="H5" s="192"/>
      <c r="I5" s="70"/>
    </row>
    <row r="6" spans="2:9" ht="12.75">
      <c r="B6" s="72"/>
      <c r="C6" s="3" t="s">
        <v>5</v>
      </c>
      <c r="D6" s="6"/>
      <c r="E6" s="188"/>
      <c r="F6" s="188"/>
      <c r="G6" s="188"/>
      <c r="H6" s="193"/>
      <c r="I6" s="70"/>
    </row>
    <row r="7" spans="2:9" s="7" customFormat="1" ht="12.75">
      <c r="B7" s="100"/>
      <c r="C7" s="8"/>
      <c r="I7" s="101"/>
    </row>
    <row r="8" spans="2:9" ht="12.75">
      <c r="B8" s="72"/>
      <c r="C8" s="9" t="s">
        <v>438</v>
      </c>
      <c r="D8" s="10"/>
      <c r="E8" s="194"/>
      <c r="F8" s="194"/>
      <c r="G8" s="194"/>
      <c r="H8" s="195"/>
      <c r="I8" s="70"/>
    </row>
    <row r="9" spans="2:9" ht="13.5" thickBot="1">
      <c r="B9" s="72"/>
      <c r="C9" s="31"/>
      <c r="D9" s="31"/>
      <c r="E9" s="31"/>
      <c r="F9" s="31"/>
      <c r="G9" s="31"/>
      <c r="H9" s="31"/>
      <c r="I9" s="70"/>
    </row>
    <row r="10" spans="2:9" ht="13.5" thickTop="1">
      <c r="B10" s="72"/>
      <c r="C10" s="209" t="s">
        <v>439</v>
      </c>
      <c r="D10" s="207" t="s">
        <v>489</v>
      </c>
      <c r="E10" s="122" t="s">
        <v>441</v>
      </c>
      <c r="F10" s="123"/>
      <c r="G10" s="190" t="s">
        <v>440</v>
      </c>
      <c r="H10" s="191"/>
      <c r="I10" s="70"/>
    </row>
    <row r="11" spans="2:9" ht="13.5" thickBot="1">
      <c r="B11" s="72"/>
      <c r="C11" s="210"/>
      <c r="D11" s="208"/>
      <c r="E11" s="124" t="s">
        <v>0</v>
      </c>
      <c r="F11" s="125" t="s">
        <v>1</v>
      </c>
      <c r="G11" s="124" t="s">
        <v>0</v>
      </c>
      <c r="H11" s="126" t="s">
        <v>1</v>
      </c>
      <c r="I11" s="70"/>
    </row>
    <row r="12" spans="2:9" ht="12.75" customHeight="1" thickTop="1">
      <c r="B12" s="72"/>
      <c r="C12" s="111">
        <v>300</v>
      </c>
      <c r="D12" s="39" t="s">
        <v>18</v>
      </c>
      <c r="E12" s="104">
        <v>82700</v>
      </c>
      <c r="F12" s="105"/>
      <c r="G12" s="116"/>
      <c r="H12" s="117"/>
      <c r="I12" s="70"/>
    </row>
    <row r="13" spans="2:9" ht="12.75" customHeight="1">
      <c r="B13" s="72"/>
      <c r="C13" s="111">
        <v>620</v>
      </c>
      <c r="D13" s="40" t="s">
        <v>27</v>
      </c>
      <c r="E13" s="104">
        <v>22890</v>
      </c>
      <c r="F13" s="105"/>
      <c r="G13" s="116"/>
      <c r="H13" s="117"/>
      <c r="I13" s="70"/>
    </row>
    <row r="14" spans="2:9" ht="12.75" customHeight="1">
      <c r="B14" s="72"/>
      <c r="C14" s="111">
        <v>630</v>
      </c>
      <c r="D14" s="40" t="s">
        <v>28</v>
      </c>
      <c r="E14" s="104">
        <v>12250</v>
      </c>
      <c r="F14" s="105"/>
      <c r="G14" s="116"/>
      <c r="H14" s="117"/>
      <c r="I14" s="70"/>
    </row>
    <row r="15" spans="2:9" ht="12.75" customHeight="1">
      <c r="B15" s="72"/>
      <c r="C15" s="111">
        <v>660</v>
      </c>
      <c r="D15" s="40" t="str">
        <f>IF(C15=0,"",VLOOKUP(C15,Kontenplan!$A$2:$B$435,2))</f>
        <v>Betriebs- und Geschäftsausstattung </v>
      </c>
      <c r="E15" s="104">
        <v>44720</v>
      </c>
      <c r="F15" s="105"/>
      <c r="G15" s="116"/>
      <c r="H15" s="117"/>
      <c r="I15" s="70"/>
    </row>
    <row r="16" spans="2:9" ht="12.75" customHeight="1">
      <c r="B16" s="72"/>
      <c r="C16" s="112">
        <v>1600</v>
      </c>
      <c r="D16" s="41" t="s">
        <v>60</v>
      </c>
      <c r="E16" s="106">
        <v>91250</v>
      </c>
      <c r="F16" s="107"/>
      <c r="G16" s="118"/>
      <c r="H16" s="119"/>
      <c r="I16" s="70"/>
    </row>
    <row r="17" spans="2:9" ht="12.75" customHeight="1">
      <c r="B17" s="72"/>
      <c r="C17" s="111">
        <v>2000</v>
      </c>
      <c r="D17" s="40" t="str">
        <f>IF(C17=0,"",VLOOKUP(C17,Kontenplan!$A$2:$B$435,2))</f>
        <v>Lieferforderungen</v>
      </c>
      <c r="E17" s="108"/>
      <c r="F17" s="105"/>
      <c r="G17" s="116"/>
      <c r="H17" s="117"/>
      <c r="I17" s="70"/>
    </row>
    <row r="18" spans="2:9" ht="12.75" customHeight="1">
      <c r="B18" s="72"/>
      <c r="C18" s="111">
        <v>2500</v>
      </c>
      <c r="D18" s="40" t="str">
        <f>IF(C18=0,"",VLOOKUP(C18,Kontenplan!$A$2:$B$435,2))</f>
        <v>Vorsteuer</v>
      </c>
      <c r="E18" s="108"/>
      <c r="F18" s="105"/>
      <c r="G18" s="116"/>
      <c r="H18" s="117"/>
      <c r="I18" s="70"/>
    </row>
    <row r="19" spans="2:9" ht="12.75" customHeight="1">
      <c r="B19" s="72"/>
      <c r="C19" s="111">
        <v>2700</v>
      </c>
      <c r="D19" s="40" t="str">
        <f>IF(C19=0,"",VLOOKUP(C19,Kontenplan!$A$2:$B$435,2))</f>
        <v>Kassa</v>
      </c>
      <c r="E19" s="108"/>
      <c r="F19" s="105"/>
      <c r="G19" s="116"/>
      <c r="H19" s="117"/>
      <c r="I19" s="70"/>
    </row>
    <row r="20" spans="2:9" ht="12.75" customHeight="1">
      <c r="B20" s="72"/>
      <c r="C20" s="111">
        <v>2800</v>
      </c>
      <c r="D20" s="40" t="s">
        <v>442</v>
      </c>
      <c r="E20" s="108"/>
      <c r="F20" s="105"/>
      <c r="G20" s="116"/>
      <c r="H20" s="117"/>
      <c r="I20" s="70"/>
    </row>
    <row r="21" spans="2:9" ht="12.75" customHeight="1">
      <c r="B21" s="72"/>
      <c r="C21" s="112">
        <v>3300</v>
      </c>
      <c r="D21" s="41" t="str">
        <f>IF(C21=0,"",VLOOKUP(C21,Kontenplan!$A$2:$B$435,2))</f>
        <v>Lieferverbindlichkeiten</v>
      </c>
      <c r="E21" s="109"/>
      <c r="F21" s="107"/>
      <c r="G21" s="118"/>
      <c r="H21" s="119"/>
      <c r="I21" s="70"/>
    </row>
    <row r="22" spans="2:9" ht="12.75" customHeight="1">
      <c r="B22" s="72"/>
      <c r="C22" s="111">
        <v>352</v>
      </c>
      <c r="D22" s="40" t="str">
        <f>IF(C22=0,"",VLOOKUP(C22,Kontenplan!$A$2:$B$435,2))</f>
        <v>Gebäude</v>
      </c>
      <c r="E22" s="205"/>
      <c r="F22" s="206"/>
      <c r="G22" s="116"/>
      <c r="H22" s="117"/>
      <c r="I22" s="70"/>
    </row>
    <row r="23" spans="2:9" ht="12.75" customHeight="1">
      <c r="B23" s="72"/>
      <c r="C23" s="111">
        <v>3520</v>
      </c>
      <c r="D23" s="40" t="str">
        <f>IF(C23=0,"",VLOOKUP(C23,Kontenplan!$A$2:$B$435,2))</f>
        <v>USt-Zahllast</v>
      </c>
      <c r="E23" s="108"/>
      <c r="F23" s="105"/>
      <c r="G23" s="116"/>
      <c r="H23" s="117"/>
      <c r="I23" s="70"/>
    </row>
    <row r="24" spans="2:9" ht="12.75" customHeight="1">
      <c r="B24" s="72"/>
      <c r="C24" s="111">
        <v>4000</v>
      </c>
      <c r="D24" s="40" t="str">
        <f>IF(C24=0,"",VLOOKUP(C24,Kontenplan!$A$2:$B$435,2))</f>
        <v>Handelswarenerlöse 20 %</v>
      </c>
      <c r="E24" s="108"/>
      <c r="F24" s="105"/>
      <c r="G24" s="116"/>
      <c r="H24" s="117"/>
      <c r="I24" s="70"/>
    </row>
    <row r="25" spans="2:9" ht="12.75" customHeight="1">
      <c r="B25" s="72"/>
      <c r="C25" s="111">
        <v>4410</v>
      </c>
      <c r="D25" s="40" t="str">
        <f>IF(C25=0,"",VLOOKUP(C25,Kontenplan!$A$2:$B$435,2))</f>
        <v>Kundenskonti 20 %</v>
      </c>
      <c r="E25" s="108"/>
      <c r="F25" s="105"/>
      <c r="G25" s="116"/>
      <c r="H25" s="117"/>
      <c r="I25" s="70"/>
    </row>
    <row r="26" spans="2:9" ht="12.75" customHeight="1">
      <c r="B26" s="72"/>
      <c r="C26" s="112">
        <v>5010</v>
      </c>
      <c r="D26" s="41" t="s">
        <v>201</v>
      </c>
      <c r="E26" s="109"/>
      <c r="F26" s="107"/>
      <c r="G26" s="118"/>
      <c r="H26" s="119"/>
      <c r="I26" s="70"/>
    </row>
    <row r="27" spans="2:9" ht="12.75" customHeight="1">
      <c r="B27" s="72"/>
      <c r="C27" s="111" t="s">
        <v>477</v>
      </c>
      <c r="D27" s="40" t="s">
        <v>254</v>
      </c>
      <c r="E27" s="108">
        <v>201450</v>
      </c>
      <c r="F27" s="105"/>
      <c r="G27" s="116"/>
      <c r="H27" s="117"/>
      <c r="I27" s="70"/>
    </row>
    <row r="28" spans="2:9" ht="12.75" customHeight="1">
      <c r="B28" s="72"/>
      <c r="C28" s="111">
        <v>7310</v>
      </c>
      <c r="D28" s="40" t="s">
        <v>475</v>
      </c>
      <c r="E28" s="108"/>
      <c r="F28" s="105"/>
      <c r="G28" s="116"/>
      <c r="H28" s="117"/>
      <c r="I28" s="70"/>
    </row>
    <row r="29" spans="2:9" ht="12.75" customHeight="1">
      <c r="B29" s="72"/>
      <c r="C29" s="111">
        <v>7320</v>
      </c>
      <c r="D29" s="40" t="s">
        <v>270</v>
      </c>
      <c r="E29" s="108"/>
      <c r="F29" s="105"/>
      <c r="G29" s="116"/>
      <c r="H29" s="117"/>
      <c r="I29" s="70"/>
    </row>
    <row r="30" spans="2:9" ht="12.75" customHeight="1">
      <c r="B30" s="72"/>
      <c r="C30" s="111">
        <v>7380</v>
      </c>
      <c r="D30" s="40" t="str">
        <f>IF(C30=0,"",VLOOKUP(C30,Kontenplan!$A$2:$B$435,2))</f>
        <v>Telefongebühren</v>
      </c>
      <c r="E30" s="108"/>
      <c r="F30" s="105"/>
      <c r="G30" s="116"/>
      <c r="H30" s="117"/>
      <c r="I30" s="70"/>
    </row>
    <row r="31" spans="2:9" ht="12.75" customHeight="1">
      <c r="B31" s="72"/>
      <c r="C31" s="112" t="s">
        <v>478</v>
      </c>
      <c r="D31" s="41" t="s">
        <v>347</v>
      </c>
      <c r="E31" s="109">
        <v>46172.81</v>
      </c>
      <c r="F31" s="107"/>
      <c r="G31" s="118"/>
      <c r="H31" s="119"/>
      <c r="I31" s="70"/>
    </row>
    <row r="32" spans="2:9" ht="12.75" customHeight="1">
      <c r="B32" s="72"/>
      <c r="C32" s="113">
        <v>9000</v>
      </c>
      <c r="D32" s="40" t="s">
        <v>479</v>
      </c>
      <c r="E32" s="108">
        <v>102809</v>
      </c>
      <c r="F32" s="105">
        <v>468713</v>
      </c>
      <c r="G32" s="116"/>
      <c r="H32" s="117"/>
      <c r="I32" s="70"/>
    </row>
    <row r="33" spans="2:9" ht="12.75" customHeight="1">
      <c r="B33" s="72"/>
      <c r="C33" s="113">
        <v>9600</v>
      </c>
      <c r="D33" s="40" t="s">
        <v>424</v>
      </c>
      <c r="E33" s="108">
        <v>102809</v>
      </c>
      <c r="F33" s="105">
        <v>102809</v>
      </c>
      <c r="G33" s="116"/>
      <c r="H33" s="117"/>
      <c r="I33" s="70"/>
    </row>
    <row r="34" spans="2:9" ht="12.75" customHeight="1">
      <c r="B34" s="72"/>
      <c r="C34" s="113"/>
      <c r="D34" s="40">
        <f>IF(C34=0,"",VLOOKUP(C34,Kontenplan!$A$2:$B$435,2))</f>
      </c>
      <c r="E34" s="108"/>
      <c r="F34" s="105"/>
      <c r="G34" s="116">
        <f aca="true" t="shared" si="0" ref="G13:G56">IF(E34=F34,"",IF(E34&gt;F34,E34-F34,""))</f>
      </c>
      <c r="H34" s="117">
        <f aca="true" t="shared" si="1" ref="H13:H56">IF(E34=F34,"",IF(E34&lt;F34,F34-E34,""))</f>
      </c>
      <c r="I34" s="70"/>
    </row>
    <row r="35" spans="2:9" ht="12.75" customHeight="1">
      <c r="B35" s="72"/>
      <c r="C35" s="113"/>
      <c r="D35" s="40">
        <f>IF(C35=0,"",VLOOKUP(C35,Kontenplan!$A$2:$B$435,2))</f>
      </c>
      <c r="E35" s="108"/>
      <c r="F35" s="105"/>
      <c r="G35" s="116">
        <f t="shared" si="0"/>
      </c>
      <c r="H35" s="117">
        <f t="shared" si="1"/>
      </c>
      <c r="I35" s="70"/>
    </row>
    <row r="36" spans="2:9" ht="12.75" customHeight="1">
      <c r="B36" s="72"/>
      <c r="C36" s="114"/>
      <c r="D36" s="41">
        <f>IF(C36=0,"",VLOOKUP(C36,Kontenplan!$A$2:$B$435,2))</f>
      </c>
      <c r="E36" s="109"/>
      <c r="F36" s="107"/>
      <c r="G36" s="118">
        <f t="shared" si="0"/>
      </c>
      <c r="H36" s="119">
        <f t="shared" si="1"/>
      </c>
      <c r="I36" s="70"/>
    </row>
    <row r="37" spans="2:9" ht="12.75" customHeight="1">
      <c r="B37" s="72"/>
      <c r="C37" s="111"/>
      <c r="D37" s="40">
        <f>IF(C37=0,"",VLOOKUP(C37,Kontenplan!$A$2:$B$435,2))</f>
      </c>
      <c r="E37" s="108"/>
      <c r="F37" s="105"/>
      <c r="G37" s="116">
        <f t="shared" si="0"/>
      </c>
      <c r="H37" s="117">
        <f t="shared" si="1"/>
      </c>
      <c r="I37" s="70"/>
    </row>
    <row r="38" spans="2:9" ht="12.75" customHeight="1">
      <c r="B38" s="72"/>
      <c r="C38" s="111"/>
      <c r="D38" s="40">
        <f>IF(C38=0,"",VLOOKUP(C38,Kontenplan!$A$2:$B$435,2))</f>
      </c>
      <c r="E38" s="108"/>
      <c r="F38" s="105"/>
      <c r="G38" s="116">
        <f t="shared" si="0"/>
      </c>
      <c r="H38" s="117">
        <f t="shared" si="1"/>
      </c>
      <c r="I38" s="70"/>
    </row>
    <row r="39" spans="2:9" ht="12.75" customHeight="1">
      <c r="B39" s="72"/>
      <c r="C39" s="111"/>
      <c r="D39" s="40">
        <f>IF(C39=0,"",VLOOKUP(C39,Kontenplan!$A$2:$B$435,2))</f>
      </c>
      <c r="E39" s="108"/>
      <c r="F39" s="105"/>
      <c r="G39" s="116">
        <f t="shared" si="0"/>
      </c>
      <c r="H39" s="117">
        <f t="shared" si="1"/>
      </c>
      <c r="I39" s="70"/>
    </row>
    <row r="40" spans="2:9" ht="12.75" customHeight="1">
      <c r="B40" s="72"/>
      <c r="C40" s="111"/>
      <c r="D40" s="40">
        <f>IF(C40=0,"",VLOOKUP(C40,Kontenplan!$A$2:$B$435,2))</f>
      </c>
      <c r="E40" s="108"/>
      <c r="F40" s="105"/>
      <c r="G40" s="116">
        <f t="shared" si="0"/>
      </c>
      <c r="H40" s="117">
        <f t="shared" si="1"/>
      </c>
      <c r="I40" s="70"/>
    </row>
    <row r="41" spans="2:9" ht="12.75" customHeight="1">
      <c r="B41" s="72"/>
      <c r="C41" s="112"/>
      <c r="D41" s="41">
        <f>IF(C41=0,"",VLOOKUP(C41,Kontenplan!$A$2:$B$435,2))</f>
      </c>
      <c r="E41" s="109"/>
      <c r="F41" s="107"/>
      <c r="G41" s="118">
        <f t="shared" si="0"/>
      </c>
      <c r="H41" s="119">
        <f t="shared" si="1"/>
      </c>
      <c r="I41" s="70"/>
    </row>
    <row r="42" spans="2:9" ht="12.75" customHeight="1">
      <c r="B42" s="72"/>
      <c r="C42" s="111"/>
      <c r="D42" s="40">
        <f>IF(C42=0,"",VLOOKUP(C42,Kontenplan!$A$2:$B$435,2))</f>
      </c>
      <c r="E42" s="108"/>
      <c r="F42" s="105"/>
      <c r="G42" s="116">
        <f t="shared" si="0"/>
      </c>
      <c r="H42" s="117">
        <f t="shared" si="1"/>
      </c>
      <c r="I42" s="70"/>
    </row>
    <row r="43" spans="2:9" ht="12.75" customHeight="1">
      <c r="B43" s="72"/>
      <c r="C43" s="111"/>
      <c r="D43" s="40">
        <f>IF(C43=0,"",VLOOKUP(C43,Kontenplan!$A$2:$B$435,2))</f>
      </c>
      <c r="E43" s="108"/>
      <c r="F43" s="105"/>
      <c r="G43" s="116">
        <f t="shared" si="0"/>
      </c>
      <c r="H43" s="117">
        <f t="shared" si="1"/>
      </c>
      <c r="I43" s="70"/>
    </row>
    <row r="44" spans="2:9" ht="12.75" customHeight="1">
      <c r="B44" s="72"/>
      <c r="C44" s="111"/>
      <c r="D44" s="40">
        <f>IF(C44=0,"",VLOOKUP(C44,Kontenplan!$A$2:$B$435,2))</f>
      </c>
      <c r="E44" s="108"/>
      <c r="F44" s="105"/>
      <c r="G44" s="116">
        <f t="shared" si="0"/>
      </c>
      <c r="H44" s="117">
        <f t="shared" si="1"/>
      </c>
      <c r="I44" s="70"/>
    </row>
    <row r="45" spans="2:9" ht="12.75" customHeight="1">
      <c r="B45" s="72"/>
      <c r="C45" s="111"/>
      <c r="D45" s="40">
        <f>IF(C45=0,"",VLOOKUP(C45,Kontenplan!$A$2:$B$435,2))</f>
      </c>
      <c r="E45" s="108"/>
      <c r="F45" s="105"/>
      <c r="G45" s="116">
        <f t="shared" si="0"/>
      </c>
      <c r="H45" s="117">
        <f t="shared" si="1"/>
      </c>
      <c r="I45" s="70"/>
    </row>
    <row r="46" spans="2:9" ht="12.75" customHeight="1">
      <c r="B46" s="72"/>
      <c r="C46" s="112"/>
      <c r="D46" s="41">
        <f>IF(C46=0,"",VLOOKUP(C46,Kontenplan!$A$2:$B$435,2))</f>
      </c>
      <c r="E46" s="109"/>
      <c r="F46" s="107"/>
      <c r="G46" s="118">
        <f t="shared" si="0"/>
      </c>
      <c r="H46" s="119">
        <f t="shared" si="1"/>
      </c>
      <c r="I46" s="70"/>
    </row>
    <row r="47" spans="2:9" ht="12.75" customHeight="1">
      <c r="B47" s="72"/>
      <c r="C47" s="111"/>
      <c r="D47" s="40">
        <f>IF(C47=0,"",VLOOKUP(C47,Kontenplan!$A$2:$B$435,2))</f>
      </c>
      <c r="E47" s="108"/>
      <c r="F47" s="105"/>
      <c r="G47" s="116">
        <f t="shared" si="0"/>
      </c>
      <c r="H47" s="117">
        <f t="shared" si="1"/>
      </c>
      <c r="I47" s="70"/>
    </row>
    <row r="48" spans="2:9" ht="12.75" customHeight="1">
      <c r="B48" s="72"/>
      <c r="C48" s="111"/>
      <c r="D48" s="40">
        <f>IF(C48=0,"",VLOOKUP(C48,Kontenplan!$A$2:$B$435,2))</f>
      </c>
      <c r="E48" s="108"/>
      <c r="F48" s="105"/>
      <c r="G48" s="116">
        <f t="shared" si="0"/>
      </c>
      <c r="H48" s="117">
        <f t="shared" si="1"/>
      </c>
      <c r="I48" s="70"/>
    </row>
    <row r="49" spans="2:9" ht="12.75" customHeight="1">
      <c r="B49" s="72"/>
      <c r="C49" s="111"/>
      <c r="D49" s="40">
        <f>IF(C49=0,"",VLOOKUP(C49,Kontenplan!$A$2:$B$435,2))</f>
      </c>
      <c r="E49" s="108"/>
      <c r="F49" s="105"/>
      <c r="G49" s="116">
        <f t="shared" si="0"/>
      </c>
      <c r="H49" s="117">
        <f t="shared" si="1"/>
      </c>
      <c r="I49" s="70"/>
    </row>
    <row r="50" spans="2:9" ht="12.75" customHeight="1">
      <c r="B50" s="72"/>
      <c r="C50" s="111"/>
      <c r="D50" s="40">
        <f>IF(C50=0,"",VLOOKUP(C50,Kontenplan!$A$2:$B$435,2))</f>
      </c>
      <c r="E50" s="108"/>
      <c r="F50" s="105"/>
      <c r="G50" s="116">
        <f t="shared" si="0"/>
      </c>
      <c r="H50" s="117">
        <f t="shared" si="1"/>
      </c>
      <c r="I50" s="70"/>
    </row>
    <row r="51" spans="2:9" ht="12.75" customHeight="1">
      <c r="B51" s="72"/>
      <c r="C51" s="112"/>
      <c r="D51" s="41">
        <f>IF(C51=0,"",VLOOKUP(C51,Kontenplan!$A$2:$B$435,2))</f>
      </c>
      <c r="E51" s="109"/>
      <c r="F51" s="107"/>
      <c r="G51" s="118">
        <f t="shared" si="0"/>
      </c>
      <c r="H51" s="119">
        <f t="shared" si="1"/>
      </c>
      <c r="I51" s="70"/>
    </row>
    <row r="52" spans="2:9" ht="12.75" customHeight="1">
      <c r="B52" s="72"/>
      <c r="C52" s="111"/>
      <c r="D52" s="40">
        <f>IF(C52=0,"",VLOOKUP(C52,Kontenplan!$A$2:$B$435,2))</f>
      </c>
      <c r="E52" s="108"/>
      <c r="F52" s="105"/>
      <c r="G52" s="116">
        <f t="shared" si="0"/>
      </c>
      <c r="H52" s="117">
        <f t="shared" si="1"/>
      </c>
      <c r="I52" s="70"/>
    </row>
    <row r="53" spans="2:9" ht="12.75" customHeight="1">
      <c r="B53" s="72"/>
      <c r="C53" s="111"/>
      <c r="D53" s="40">
        <f>IF(C53=0,"",VLOOKUP(C53,Kontenplan!$A$2:$B$435,2))</f>
      </c>
      <c r="E53" s="108"/>
      <c r="F53" s="105"/>
      <c r="G53" s="116">
        <f t="shared" si="0"/>
      </c>
      <c r="H53" s="117">
        <f t="shared" si="1"/>
      </c>
      <c r="I53" s="70"/>
    </row>
    <row r="54" spans="2:9" ht="12.75" customHeight="1">
      <c r="B54" s="72"/>
      <c r="C54" s="111"/>
      <c r="D54" s="40">
        <f>IF(C54=0,"",VLOOKUP(C54,Kontenplan!$A$2:$B$435,2))</f>
      </c>
      <c r="E54" s="108"/>
      <c r="F54" s="105"/>
      <c r="G54" s="116">
        <f t="shared" si="0"/>
      </c>
      <c r="H54" s="117">
        <f t="shared" si="1"/>
      </c>
      <c r="I54" s="70"/>
    </row>
    <row r="55" spans="2:9" ht="12.75" customHeight="1">
      <c r="B55" s="72"/>
      <c r="C55" s="111"/>
      <c r="D55" s="40">
        <f>IF(C55=0,"",VLOOKUP(C55,Kontenplan!$A$2:$B$435,2))</f>
      </c>
      <c r="E55" s="108"/>
      <c r="F55" s="105"/>
      <c r="G55" s="116">
        <f t="shared" si="0"/>
      </c>
      <c r="H55" s="117">
        <f t="shared" si="1"/>
      </c>
      <c r="I55" s="70"/>
    </row>
    <row r="56" spans="2:9" ht="12.75" customHeight="1" thickBot="1">
      <c r="B56" s="72"/>
      <c r="C56" s="115"/>
      <c r="D56" s="41">
        <f>IF(C56=0,"",VLOOKUP(C56,Kontenplan!$A$2:$B$435,2))</f>
      </c>
      <c r="E56" s="110"/>
      <c r="F56" s="107"/>
      <c r="G56" s="120">
        <f t="shared" si="0"/>
      </c>
      <c r="H56" s="119">
        <f t="shared" si="1"/>
      </c>
      <c r="I56" s="70"/>
    </row>
    <row r="57" spans="2:9" ht="14.25" thickBot="1" thickTop="1">
      <c r="B57" s="72"/>
      <c r="C57" s="11"/>
      <c r="D57" s="12"/>
      <c r="E57" s="121"/>
      <c r="F57" s="121"/>
      <c r="G57" s="121"/>
      <c r="H57" s="121"/>
      <c r="I57" s="70"/>
    </row>
    <row r="58" spans="2:9" ht="14.25" thickBot="1" thickTop="1">
      <c r="B58" s="73"/>
      <c r="C58" s="102"/>
      <c r="D58" s="102"/>
      <c r="E58" s="103"/>
      <c r="F58" s="103"/>
      <c r="G58" s="103"/>
      <c r="H58" s="103"/>
      <c r="I58" s="77"/>
    </row>
    <row r="59" ht="13.5" thickTop="1"/>
  </sheetData>
  <sheetProtection formatCells="0" formatColumns="0" formatRows="0" insertColumns="0" insertRows="0" insertHyperlinks="0" deleteColumns="0" deleteRows="0" selectLockedCells="1"/>
  <mergeCells count="7">
    <mergeCell ref="G10:H10"/>
    <mergeCell ref="C3:H3"/>
    <mergeCell ref="E5:H5"/>
    <mergeCell ref="E6:H6"/>
    <mergeCell ref="E8:H8"/>
    <mergeCell ref="C10:C11"/>
    <mergeCell ref="D10:D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3"/>
  <headerFooter alignWithMargins="0">
    <oddHeader>&amp;L&amp;G&amp;R&amp;G</oddHeader>
    <oddFooter>&amp;RSeite &amp;P /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D5" sqref="D5:F5"/>
    </sheetView>
  </sheetViews>
  <sheetFormatPr defaultColWidth="11.421875" defaultRowHeight="12.75"/>
  <cols>
    <col min="1" max="2" width="2.421875" style="0" customWidth="1"/>
    <col min="3" max="3" width="30.8515625" style="0" customWidth="1"/>
    <col min="4" max="5" width="14.8515625" style="0" customWidth="1"/>
    <col min="6" max="6" width="30.8515625" style="49" customWidth="1"/>
    <col min="7" max="7" width="13.421875" style="0" customWidth="1"/>
    <col min="8" max="8" width="14.8515625" style="0" customWidth="1"/>
    <col min="9" max="10" width="2.421875" style="0" customWidth="1"/>
  </cols>
  <sheetData>
    <row r="1" ht="13.5" thickBot="1"/>
    <row r="2" spans="2:9" ht="13.5" thickTop="1">
      <c r="B2" s="136"/>
      <c r="C2" s="137"/>
      <c r="D2" s="137"/>
      <c r="E2" s="137"/>
      <c r="F2" s="138"/>
      <c r="G2" s="137"/>
      <c r="H2" s="137"/>
      <c r="I2" s="139"/>
    </row>
    <row r="3" spans="2:9" ht="18">
      <c r="B3" s="140"/>
      <c r="C3" s="213" t="s">
        <v>491</v>
      </c>
      <c r="D3" s="141"/>
      <c r="E3" s="141"/>
      <c r="F3" s="141"/>
      <c r="G3" s="141"/>
      <c r="H3" s="141"/>
      <c r="I3" s="142"/>
    </row>
    <row r="4" spans="2:9" ht="18">
      <c r="B4" s="140"/>
      <c r="C4" s="143"/>
      <c r="D4" s="143"/>
      <c r="E4" s="143"/>
      <c r="F4" s="143"/>
      <c r="G4" s="143"/>
      <c r="H4" s="144"/>
      <c r="I4" s="145"/>
    </row>
    <row r="5" spans="2:13" ht="14.25" customHeight="1">
      <c r="B5" s="140"/>
      <c r="C5" s="2" t="s">
        <v>7</v>
      </c>
      <c r="D5" s="198"/>
      <c r="E5" s="198"/>
      <c r="F5" s="198"/>
      <c r="G5" s="146"/>
      <c r="H5" s="147"/>
      <c r="I5" s="145"/>
      <c r="K5" s="32"/>
      <c r="L5" s="32"/>
      <c r="M5" s="32"/>
    </row>
    <row r="6" spans="2:13" ht="12.75">
      <c r="B6" s="140"/>
      <c r="C6" s="3" t="s">
        <v>5</v>
      </c>
      <c r="D6" s="199"/>
      <c r="E6" s="199"/>
      <c r="F6" s="199"/>
      <c r="G6" s="148"/>
      <c r="H6" s="149"/>
      <c r="I6" s="145"/>
      <c r="K6" s="33"/>
      <c r="L6" s="33"/>
      <c r="M6" s="33"/>
    </row>
    <row r="7" spans="2:13" ht="13.5" thickBot="1">
      <c r="B7" s="150"/>
      <c r="C7" s="144"/>
      <c r="D7" s="144"/>
      <c r="E7" s="144"/>
      <c r="F7" s="151"/>
      <c r="G7" s="144"/>
      <c r="H7" s="144"/>
      <c r="I7" s="145"/>
      <c r="L7" s="33"/>
      <c r="M7" s="33"/>
    </row>
    <row r="8" spans="2:9" ht="16.5" thickBot="1">
      <c r="B8" s="150"/>
      <c r="C8" s="179" t="s">
        <v>480</v>
      </c>
      <c r="D8" s="200"/>
      <c r="E8" s="200"/>
      <c r="F8" s="200"/>
      <c r="G8" s="200"/>
      <c r="H8" s="201"/>
      <c r="I8" s="145"/>
    </row>
    <row r="9" spans="2:9" ht="12.75">
      <c r="B9" s="150"/>
      <c r="C9" s="152"/>
      <c r="D9" s="202"/>
      <c r="E9" s="127"/>
      <c r="F9" s="50" t="s">
        <v>482</v>
      </c>
      <c r="G9" s="129"/>
      <c r="H9" s="153"/>
      <c r="I9" s="145"/>
    </row>
    <row r="10" spans="2:9" ht="12.75">
      <c r="B10" s="150"/>
      <c r="C10" s="154"/>
      <c r="D10" s="203"/>
      <c r="E10" s="128"/>
      <c r="F10" s="51" t="s">
        <v>483</v>
      </c>
      <c r="G10" s="130"/>
      <c r="H10" s="155"/>
      <c r="I10" s="145"/>
    </row>
    <row r="11" spans="2:9" ht="13.5" thickBot="1">
      <c r="B11" s="150"/>
      <c r="C11" s="154"/>
      <c r="D11" s="203"/>
      <c r="E11" s="128"/>
      <c r="F11" s="52" t="s">
        <v>484</v>
      </c>
      <c r="G11" s="131"/>
      <c r="H11" s="164"/>
      <c r="I11" s="145"/>
    </row>
    <row r="12" spans="2:9" ht="12.75">
      <c r="B12" s="150"/>
      <c r="C12" s="154"/>
      <c r="D12" s="203"/>
      <c r="E12" s="128"/>
      <c r="F12" s="53" t="s">
        <v>485</v>
      </c>
      <c r="G12" s="129"/>
      <c r="H12" s="128"/>
      <c r="I12" s="145"/>
    </row>
    <row r="13" spans="2:9" ht="12.75">
      <c r="B13" s="150"/>
      <c r="C13" s="154"/>
      <c r="D13" s="203"/>
      <c r="E13" s="128"/>
      <c r="F13" s="61" t="s">
        <v>135</v>
      </c>
      <c r="G13" s="62"/>
      <c r="H13" s="132"/>
      <c r="I13" s="145"/>
    </row>
    <row r="14" spans="2:9" ht="12.75">
      <c r="B14" s="150"/>
      <c r="C14" s="154"/>
      <c r="D14" s="203"/>
      <c r="E14" s="128"/>
      <c r="F14" s="61" t="s">
        <v>486</v>
      </c>
      <c r="G14" s="62"/>
      <c r="H14" s="132"/>
      <c r="I14" s="145"/>
    </row>
    <row r="15" spans="2:9" ht="12.75">
      <c r="B15" s="150"/>
      <c r="C15" s="154"/>
      <c r="D15" s="203"/>
      <c r="E15" s="128"/>
      <c r="F15" s="165"/>
      <c r="G15" s="166"/>
      <c r="H15" s="167"/>
      <c r="I15" s="145"/>
    </row>
    <row r="16" spans="2:9" ht="13.5" thickBot="1">
      <c r="B16" s="150"/>
      <c r="C16" s="154"/>
      <c r="D16" s="204"/>
      <c r="E16" s="128"/>
      <c r="F16" s="168"/>
      <c r="G16" s="169"/>
      <c r="H16" s="170"/>
      <c r="I16" s="145"/>
    </row>
    <row r="17" spans="2:9" ht="13.5" thickBot="1">
      <c r="B17" s="150"/>
      <c r="C17" s="54" t="s">
        <v>4</v>
      </c>
      <c r="D17" s="156"/>
      <c r="E17" s="133"/>
      <c r="F17" s="55" t="s">
        <v>4</v>
      </c>
      <c r="G17" s="156"/>
      <c r="H17" s="133"/>
      <c r="I17" s="145"/>
    </row>
    <row r="18" spans="2:9" ht="13.5" thickBot="1">
      <c r="B18" s="150"/>
      <c r="C18" s="157"/>
      <c r="D18" s="157"/>
      <c r="E18" s="157"/>
      <c r="F18" s="158"/>
      <c r="G18" s="157"/>
      <c r="H18" s="157"/>
      <c r="I18" s="145"/>
    </row>
    <row r="19" spans="2:9" ht="13.5" thickBot="1">
      <c r="B19" s="150"/>
      <c r="C19" s="180" t="s">
        <v>487</v>
      </c>
      <c r="D19" s="181"/>
      <c r="E19" s="182"/>
      <c r="F19" s="157"/>
      <c r="G19" s="157"/>
      <c r="H19" s="157"/>
      <c r="I19" s="145"/>
    </row>
    <row r="20" spans="2:9" ht="13.5" thickBot="1">
      <c r="B20" s="150"/>
      <c r="C20" s="56"/>
      <c r="D20" s="57"/>
      <c r="E20" s="58"/>
      <c r="F20" s="157"/>
      <c r="G20" s="157"/>
      <c r="H20" s="157"/>
      <c r="I20" s="145"/>
    </row>
    <row r="21" spans="2:9" ht="12.75">
      <c r="B21" s="150"/>
      <c r="C21" s="171"/>
      <c r="D21" s="183" t="s">
        <v>474</v>
      </c>
      <c r="E21" s="184"/>
      <c r="F21" s="157"/>
      <c r="G21" s="157"/>
      <c r="H21" s="157"/>
      <c r="I21" s="145"/>
    </row>
    <row r="22" spans="2:9" ht="12.75">
      <c r="B22" s="150"/>
      <c r="C22" s="172"/>
      <c r="D22" s="59" t="s">
        <v>443</v>
      </c>
      <c r="E22" s="60"/>
      <c r="F22" s="157"/>
      <c r="G22" s="157"/>
      <c r="H22" s="157"/>
      <c r="I22" s="145"/>
    </row>
    <row r="23" spans="2:9" ht="12.75">
      <c r="B23" s="150"/>
      <c r="C23" s="172"/>
      <c r="D23" s="59" t="s">
        <v>201</v>
      </c>
      <c r="E23" s="60"/>
      <c r="F23" s="157"/>
      <c r="G23" s="157"/>
      <c r="H23" s="157"/>
      <c r="I23" s="145"/>
    </row>
    <row r="24" spans="2:9" ht="12.75">
      <c r="B24" s="150"/>
      <c r="C24" s="172"/>
      <c r="D24" s="59" t="s">
        <v>254</v>
      </c>
      <c r="E24" s="60"/>
      <c r="F24" s="157"/>
      <c r="G24" s="157"/>
      <c r="H24" s="157"/>
      <c r="I24" s="145"/>
    </row>
    <row r="25" spans="2:9" ht="12.75">
      <c r="B25" s="150"/>
      <c r="C25" s="172"/>
      <c r="D25" s="59" t="s">
        <v>475</v>
      </c>
      <c r="E25" s="60"/>
      <c r="F25" s="157"/>
      <c r="G25" s="157"/>
      <c r="H25" s="157"/>
      <c r="I25" s="145"/>
    </row>
    <row r="26" spans="2:9" ht="12.75">
      <c r="B26" s="150"/>
      <c r="C26" s="172"/>
      <c r="D26" s="59" t="s">
        <v>270</v>
      </c>
      <c r="E26" s="60"/>
      <c r="F26" s="157"/>
      <c r="G26" s="157"/>
      <c r="H26" s="157"/>
      <c r="I26" s="145"/>
    </row>
    <row r="27" spans="2:9" ht="12.75">
      <c r="B27" s="150"/>
      <c r="C27" s="172"/>
      <c r="D27" s="59" t="s">
        <v>300</v>
      </c>
      <c r="E27" s="60"/>
      <c r="F27" s="157"/>
      <c r="G27" s="157"/>
      <c r="H27" s="157"/>
      <c r="I27" s="145"/>
    </row>
    <row r="28" spans="2:9" ht="13.5" thickBot="1">
      <c r="B28" s="150"/>
      <c r="C28" s="159"/>
      <c r="D28" s="177" t="s">
        <v>347</v>
      </c>
      <c r="E28" s="178"/>
      <c r="F28" s="157"/>
      <c r="G28" s="157"/>
      <c r="H28" s="157"/>
      <c r="I28" s="145"/>
    </row>
    <row r="29" spans="2:9" ht="13.5" thickBot="1">
      <c r="B29" s="150"/>
      <c r="C29" s="173"/>
      <c r="D29" s="196"/>
      <c r="E29" s="197"/>
      <c r="F29" s="157"/>
      <c r="G29" s="157"/>
      <c r="H29" s="157"/>
      <c r="I29" s="145"/>
    </row>
    <row r="30" spans="2:9" ht="13.5" thickBot="1">
      <c r="B30" s="160"/>
      <c r="C30" s="161"/>
      <c r="D30" s="161"/>
      <c r="E30" s="161"/>
      <c r="F30" s="162"/>
      <c r="G30" s="161"/>
      <c r="H30" s="161"/>
      <c r="I30" s="163"/>
    </row>
    <row r="31" ht="13.5" thickTop="1"/>
  </sheetData>
  <sheetProtection/>
  <mergeCells count="8">
    <mergeCell ref="D21:E21"/>
    <mergeCell ref="D28:E28"/>
    <mergeCell ref="D29:E29"/>
    <mergeCell ref="D5:F5"/>
    <mergeCell ref="D6:F6"/>
    <mergeCell ref="C8:H8"/>
    <mergeCell ref="D9:D16"/>
    <mergeCell ref="C19:E1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O168"/>
  <sheetViews>
    <sheetView showGridLines="0" tabSelected="1" zoomScalePageLayoutView="0" workbookViewId="0" topLeftCell="A1">
      <selection activeCell="F5" sqref="F5:I5"/>
    </sheetView>
  </sheetViews>
  <sheetFormatPr defaultColWidth="11.421875" defaultRowHeight="12.75"/>
  <cols>
    <col min="1" max="2" width="2.7109375" style="13" customWidth="1"/>
    <col min="3" max="3" width="8.8515625" style="13" customWidth="1"/>
    <col min="4" max="4" width="19.8515625" style="29" customWidth="1"/>
    <col min="5" max="5" width="7.28125" style="29" customWidth="1"/>
    <col min="6" max="7" width="14.8515625" style="13" bestFit="1" customWidth="1"/>
    <col min="8" max="8" width="9.140625" style="26" customWidth="1"/>
    <col min="9" max="9" width="19.8515625" style="29" customWidth="1"/>
    <col min="10" max="10" width="7.28125" style="29" customWidth="1"/>
    <col min="11" max="11" width="13.421875" style="13" bestFit="1" customWidth="1"/>
    <col min="12" max="12" width="15.00390625" style="13" customWidth="1"/>
    <col min="13" max="14" width="2.7109375" style="1" customWidth="1"/>
    <col min="15" max="48" width="11.421875" style="1" customWidth="1"/>
    <col min="49" max="16384" width="11.421875" style="13" customWidth="1"/>
  </cols>
  <sheetData>
    <row r="1" ht="13.5" thickBot="1"/>
    <row r="2" spans="2:13" ht="13.5" thickTop="1">
      <c r="B2" s="63"/>
      <c r="C2" s="64"/>
      <c r="D2" s="65"/>
      <c r="E2" s="65"/>
      <c r="F2" s="64"/>
      <c r="G2" s="64"/>
      <c r="H2" s="66"/>
      <c r="I2" s="65"/>
      <c r="J2" s="65"/>
      <c r="K2" s="64"/>
      <c r="L2" s="64"/>
      <c r="M2" s="67"/>
    </row>
    <row r="3" spans="2:13" ht="18">
      <c r="B3" s="68"/>
      <c r="C3" s="189" t="s">
        <v>6</v>
      </c>
      <c r="D3" s="189"/>
      <c r="E3" s="189"/>
      <c r="F3" s="189"/>
      <c r="G3" s="189"/>
      <c r="H3" s="189"/>
      <c r="I3" s="189"/>
      <c r="J3" s="78"/>
      <c r="K3" s="189"/>
      <c r="L3" s="189"/>
      <c r="M3" s="69"/>
    </row>
    <row r="4" spans="2:13" ht="18">
      <c r="B4" s="68"/>
      <c r="C4" s="43"/>
      <c r="D4" s="44"/>
      <c r="E4" s="44"/>
      <c r="F4" s="43"/>
      <c r="G4" s="43"/>
      <c r="H4" s="43"/>
      <c r="I4" s="44"/>
      <c r="J4" s="44"/>
      <c r="K4" s="43"/>
      <c r="L4" s="16"/>
      <c r="M4" s="70"/>
    </row>
    <row r="5" spans="2:15" ht="14.25" customHeight="1">
      <c r="B5" s="68"/>
      <c r="C5" s="14" t="s">
        <v>7</v>
      </c>
      <c r="D5" s="15"/>
      <c r="E5" s="15"/>
      <c r="F5" s="187"/>
      <c r="G5" s="187"/>
      <c r="H5" s="187"/>
      <c r="I5" s="187"/>
      <c r="J5" s="79"/>
      <c r="K5" s="80"/>
      <c r="L5" s="81"/>
      <c r="M5" s="70"/>
      <c r="O5" s="32"/>
    </row>
    <row r="6" spans="2:15" ht="12.75">
      <c r="B6" s="68"/>
      <c r="C6" s="17" t="s">
        <v>5</v>
      </c>
      <c r="D6" s="18"/>
      <c r="E6" s="18"/>
      <c r="F6" s="188" t="s">
        <v>8</v>
      </c>
      <c r="G6" s="188"/>
      <c r="H6" s="188"/>
      <c r="I6" s="188"/>
      <c r="J6" s="82"/>
      <c r="K6" s="83"/>
      <c r="L6" s="84"/>
      <c r="M6" s="70"/>
      <c r="O6" s="33"/>
    </row>
    <row r="7" spans="2:13" ht="13.5" thickBot="1">
      <c r="B7" s="71"/>
      <c r="C7" s="16"/>
      <c r="D7" s="19"/>
      <c r="E7" s="19"/>
      <c r="F7" s="16"/>
      <c r="G7" s="16"/>
      <c r="H7" s="20"/>
      <c r="I7" s="19"/>
      <c r="J7" s="19"/>
      <c r="K7" s="16"/>
      <c r="L7" s="16"/>
      <c r="M7" s="70"/>
    </row>
    <row r="8" spans="2:13" ht="16.5" thickBot="1">
      <c r="B8" s="71"/>
      <c r="C8" s="85">
        <v>2000</v>
      </c>
      <c r="D8" s="30"/>
      <c r="E8" s="30"/>
      <c r="F8" s="185" t="s">
        <v>67</v>
      </c>
      <c r="G8" s="186"/>
      <c r="H8" s="85">
        <v>2500</v>
      </c>
      <c r="I8" s="30"/>
      <c r="J8" s="30"/>
      <c r="K8" s="185" t="s">
        <v>89</v>
      </c>
      <c r="L8" s="186"/>
      <c r="M8" s="70"/>
    </row>
    <row r="9" spans="2:15" ht="12.75">
      <c r="B9" s="71"/>
      <c r="C9" s="21" t="s">
        <v>2</v>
      </c>
      <c r="D9" s="22" t="s">
        <v>3</v>
      </c>
      <c r="E9" s="22" t="s">
        <v>445</v>
      </c>
      <c r="F9" s="23" t="s">
        <v>0</v>
      </c>
      <c r="G9" s="24" t="s">
        <v>1</v>
      </c>
      <c r="H9" s="23" t="s">
        <v>2</v>
      </c>
      <c r="I9" s="22" t="s">
        <v>3</v>
      </c>
      <c r="J9" s="22" t="s">
        <v>445</v>
      </c>
      <c r="K9" s="23" t="s">
        <v>0</v>
      </c>
      <c r="L9" s="25" t="s">
        <v>1</v>
      </c>
      <c r="M9" s="70"/>
      <c r="N9" s="34"/>
      <c r="O9" s="34"/>
    </row>
    <row r="10" spans="2:13" ht="12.75">
      <c r="B10" s="71"/>
      <c r="C10" s="86"/>
      <c r="D10" s="87" t="s">
        <v>448</v>
      </c>
      <c r="E10" s="87"/>
      <c r="F10" s="88">
        <v>237630</v>
      </c>
      <c r="G10" s="89">
        <v>5775</v>
      </c>
      <c r="H10" s="90"/>
      <c r="I10" s="87" t="s">
        <v>448</v>
      </c>
      <c r="J10" s="87"/>
      <c r="K10" s="88">
        <v>135480.14</v>
      </c>
      <c r="L10" s="88">
        <v>123490.13</v>
      </c>
      <c r="M10" s="70"/>
    </row>
    <row r="11" spans="2:13" ht="12.75">
      <c r="B11" s="71"/>
      <c r="C11" s="86">
        <v>40149</v>
      </c>
      <c r="D11" s="87" t="s">
        <v>447</v>
      </c>
      <c r="E11" s="87" t="s">
        <v>446</v>
      </c>
      <c r="F11" s="88">
        <v>810</v>
      </c>
      <c r="G11" s="89"/>
      <c r="H11" s="90" t="s">
        <v>453</v>
      </c>
      <c r="I11" s="87" t="s">
        <v>454</v>
      </c>
      <c r="J11" s="87" t="s">
        <v>455</v>
      </c>
      <c r="K11" s="88">
        <v>538</v>
      </c>
      <c r="L11" s="88"/>
      <c r="M11" s="70"/>
    </row>
    <row r="12" spans="2:13" ht="12.75">
      <c r="B12" s="71"/>
      <c r="C12" s="86" t="s">
        <v>449</v>
      </c>
      <c r="D12" s="87" t="s">
        <v>450</v>
      </c>
      <c r="E12" s="87" t="s">
        <v>451</v>
      </c>
      <c r="F12" s="88"/>
      <c r="G12" s="89">
        <v>793.8</v>
      </c>
      <c r="H12" s="90" t="s">
        <v>456</v>
      </c>
      <c r="I12" s="87" t="s">
        <v>450</v>
      </c>
      <c r="J12" s="87" t="s">
        <v>451</v>
      </c>
      <c r="K12" s="88">
        <v>60.2</v>
      </c>
      <c r="L12" s="88"/>
      <c r="M12" s="70"/>
    </row>
    <row r="13" spans="2:13" ht="12.75">
      <c r="B13" s="71"/>
      <c r="C13" s="86" t="s">
        <v>449</v>
      </c>
      <c r="D13" s="87" t="s">
        <v>452</v>
      </c>
      <c r="E13" s="87" t="s">
        <v>451</v>
      </c>
      <c r="F13" s="88"/>
      <c r="G13" s="89">
        <v>16.2</v>
      </c>
      <c r="H13" s="90" t="s">
        <v>462</v>
      </c>
      <c r="I13" s="87" t="s">
        <v>471</v>
      </c>
      <c r="J13" s="87" t="s">
        <v>463</v>
      </c>
      <c r="K13" s="88">
        <v>1.84</v>
      </c>
      <c r="L13" s="88"/>
      <c r="M13" s="70"/>
    </row>
    <row r="14" spans="2:13" ht="12.75">
      <c r="B14" s="71"/>
      <c r="C14" s="86"/>
      <c r="D14" s="87"/>
      <c r="E14" s="87"/>
      <c r="F14" s="88"/>
      <c r="G14" s="89"/>
      <c r="H14" s="90" t="s">
        <v>457</v>
      </c>
      <c r="I14" s="87" t="s">
        <v>458</v>
      </c>
      <c r="J14" s="87" t="s">
        <v>459</v>
      </c>
      <c r="K14" s="88"/>
      <c r="L14" s="88">
        <v>12590.05</v>
      </c>
      <c r="M14" s="70"/>
    </row>
    <row r="15" spans="2:13" ht="12.75">
      <c r="B15" s="71"/>
      <c r="C15" s="86"/>
      <c r="D15" s="87"/>
      <c r="E15" s="87"/>
      <c r="F15" s="88"/>
      <c r="G15" s="89"/>
      <c r="H15" s="90"/>
      <c r="I15" s="87"/>
      <c r="J15" s="87"/>
      <c r="K15" s="88"/>
      <c r="L15" s="88"/>
      <c r="M15" s="70"/>
    </row>
    <row r="16" spans="2:13" ht="12.75">
      <c r="B16" s="71"/>
      <c r="C16" s="86"/>
      <c r="D16" s="87"/>
      <c r="E16" s="87"/>
      <c r="F16" s="88"/>
      <c r="G16" s="89"/>
      <c r="H16" s="90"/>
      <c r="I16" s="87"/>
      <c r="J16" s="87"/>
      <c r="K16" s="88"/>
      <c r="L16" s="88"/>
      <c r="M16" s="70"/>
    </row>
    <row r="17" spans="2:13" ht="12.75">
      <c r="B17" s="71"/>
      <c r="C17" s="86"/>
      <c r="D17" s="87"/>
      <c r="E17" s="87"/>
      <c r="F17" s="88"/>
      <c r="G17" s="89"/>
      <c r="H17" s="90"/>
      <c r="I17" s="87"/>
      <c r="J17" s="87"/>
      <c r="K17" s="88"/>
      <c r="L17" s="88"/>
      <c r="M17" s="70"/>
    </row>
    <row r="18" spans="2:13" ht="12.75">
      <c r="B18" s="71"/>
      <c r="C18" s="86"/>
      <c r="D18" s="87"/>
      <c r="E18" s="87"/>
      <c r="F18" s="88"/>
      <c r="G18" s="89"/>
      <c r="H18" s="90"/>
      <c r="I18" s="87"/>
      <c r="J18" s="87"/>
      <c r="K18" s="88"/>
      <c r="L18" s="88"/>
      <c r="M18" s="70"/>
    </row>
    <row r="19" spans="2:13" ht="12.75">
      <c r="B19" s="71"/>
      <c r="C19" s="86"/>
      <c r="D19" s="87"/>
      <c r="E19" s="87"/>
      <c r="F19" s="88"/>
      <c r="G19" s="89"/>
      <c r="H19" s="90"/>
      <c r="I19" s="87"/>
      <c r="J19" s="87"/>
      <c r="K19" s="88"/>
      <c r="L19" s="88"/>
      <c r="M19" s="70"/>
    </row>
    <row r="20" spans="2:13" ht="16.5" thickBot="1">
      <c r="B20" s="71"/>
      <c r="C20" s="27" t="s">
        <v>4</v>
      </c>
      <c r="D20" s="35"/>
      <c r="E20" s="47"/>
      <c r="F20" s="91">
        <f>SUM(F10:F19)</f>
        <v>238440</v>
      </c>
      <c r="G20" s="92">
        <f>SUM(G10:G19)</f>
        <v>6585</v>
      </c>
      <c r="H20" s="28"/>
      <c r="I20" s="35"/>
      <c r="J20" s="47"/>
      <c r="K20" s="91">
        <f>SUM(K10:K19)</f>
        <v>136080.18000000002</v>
      </c>
      <c r="L20" s="211">
        <f>SUM(L10:L19)</f>
        <v>136080.18</v>
      </c>
      <c r="M20" s="70"/>
    </row>
    <row r="21" spans="2:13" s="1" customFormat="1" ht="13.5" thickBot="1">
      <c r="B21" s="72"/>
      <c r="C21" s="31"/>
      <c r="D21" s="45"/>
      <c r="E21" s="45"/>
      <c r="F21" s="31"/>
      <c r="G21" s="31"/>
      <c r="H21" s="46"/>
      <c r="I21" s="45"/>
      <c r="J21" s="45"/>
      <c r="K21" s="31"/>
      <c r="L21" s="31"/>
      <c r="M21" s="70"/>
    </row>
    <row r="22" spans="2:13" ht="16.5" thickBot="1">
      <c r="B22" s="71"/>
      <c r="C22" s="85">
        <v>2700</v>
      </c>
      <c r="D22" s="30"/>
      <c r="E22" s="30"/>
      <c r="F22" s="185" t="s">
        <v>97</v>
      </c>
      <c r="G22" s="186"/>
      <c r="H22" s="85">
        <v>2800</v>
      </c>
      <c r="I22" s="30"/>
      <c r="J22" s="30"/>
      <c r="K22" s="185" t="s">
        <v>442</v>
      </c>
      <c r="L22" s="186"/>
      <c r="M22" s="70"/>
    </row>
    <row r="23" spans="2:15" ht="12.75">
      <c r="B23" s="71"/>
      <c r="C23" s="21" t="s">
        <v>2</v>
      </c>
      <c r="D23" s="22" t="s">
        <v>3</v>
      </c>
      <c r="E23" s="22" t="s">
        <v>445</v>
      </c>
      <c r="F23" s="23" t="s">
        <v>0</v>
      </c>
      <c r="G23" s="24" t="s">
        <v>1</v>
      </c>
      <c r="H23" s="23" t="s">
        <v>2</v>
      </c>
      <c r="I23" s="22" t="s">
        <v>3</v>
      </c>
      <c r="J23" s="22" t="s">
        <v>445</v>
      </c>
      <c r="K23" s="23" t="s">
        <v>0</v>
      </c>
      <c r="L23" s="25" t="s">
        <v>1</v>
      </c>
      <c r="M23" s="70"/>
      <c r="N23" s="34"/>
      <c r="O23" s="34"/>
    </row>
    <row r="24" spans="2:13" ht="12.75">
      <c r="B24" s="71"/>
      <c r="C24" s="86"/>
      <c r="D24" s="87" t="s">
        <v>448</v>
      </c>
      <c r="E24" s="87"/>
      <c r="F24" s="88">
        <v>99263.5</v>
      </c>
      <c r="G24" s="89">
        <v>88220.2</v>
      </c>
      <c r="H24" s="86"/>
      <c r="I24" s="87" t="s">
        <v>448</v>
      </c>
      <c r="J24" s="87"/>
      <c r="K24" s="88">
        <v>1185650.38</v>
      </c>
      <c r="L24" s="88">
        <v>1173248.18</v>
      </c>
      <c r="M24" s="70"/>
    </row>
    <row r="25" spans="2:13" ht="12.75">
      <c r="B25" s="71"/>
      <c r="C25" s="86" t="s">
        <v>473</v>
      </c>
      <c r="D25" s="87" t="s">
        <v>460</v>
      </c>
      <c r="E25" s="87" t="s">
        <v>461</v>
      </c>
      <c r="F25" s="88"/>
      <c r="G25" s="89">
        <v>51</v>
      </c>
      <c r="H25" s="90" t="s">
        <v>464</v>
      </c>
      <c r="I25" s="87" t="s">
        <v>454</v>
      </c>
      <c r="J25" s="87" t="s">
        <v>451</v>
      </c>
      <c r="K25" s="88"/>
      <c r="L25" s="88">
        <v>3228</v>
      </c>
      <c r="M25" s="70"/>
    </row>
    <row r="26" spans="2:13" ht="12.75">
      <c r="B26" s="71"/>
      <c r="C26" s="86" t="s">
        <v>462</v>
      </c>
      <c r="D26" s="87" t="s">
        <v>472</v>
      </c>
      <c r="E26" s="87" t="s">
        <v>463</v>
      </c>
      <c r="F26" s="88"/>
      <c r="G26" s="89">
        <v>11.06</v>
      </c>
      <c r="H26" s="90" t="s">
        <v>449</v>
      </c>
      <c r="I26" s="87" t="s">
        <v>465</v>
      </c>
      <c r="J26" s="87" t="s">
        <v>451</v>
      </c>
      <c r="K26" s="88">
        <v>793.8</v>
      </c>
      <c r="L26" s="88"/>
      <c r="M26" s="70"/>
    </row>
    <row r="27" spans="2:13" ht="12.75">
      <c r="B27" s="71"/>
      <c r="C27" s="86"/>
      <c r="D27" s="87"/>
      <c r="E27" s="87"/>
      <c r="F27" s="88"/>
      <c r="G27" s="89"/>
      <c r="H27" s="90" t="s">
        <v>456</v>
      </c>
      <c r="I27" s="87" t="s">
        <v>466</v>
      </c>
      <c r="J27" s="87" t="s">
        <v>451</v>
      </c>
      <c r="K27" s="88"/>
      <c r="L27" s="88">
        <v>361.2</v>
      </c>
      <c r="M27" s="70"/>
    </row>
    <row r="28" spans="2:13" ht="12.75">
      <c r="B28" s="71"/>
      <c r="C28" s="86"/>
      <c r="D28" s="87"/>
      <c r="E28" s="87"/>
      <c r="F28" s="88"/>
      <c r="G28" s="89"/>
      <c r="H28" s="90"/>
      <c r="I28" s="87"/>
      <c r="J28" s="87"/>
      <c r="K28" s="88"/>
      <c r="L28" s="88"/>
      <c r="M28" s="70"/>
    </row>
    <row r="29" spans="2:13" ht="12.75">
      <c r="B29" s="71"/>
      <c r="C29" s="86"/>
      <c r="D29" s="87"/>
      <c r="E29" s="87"/>
      <c r="F29" s="88"/>
      <c r="G29" s="89"/>
      <c r="H29" s="90"/>
      <c r="I29" s="87"/>
      <c r="J29" s="87"/>
      <c r="K29" s="88"/>
      <c r="L29" s="88"/>
      <c r="M29" s="70"/>
    </row>
    <row r="30" spans="2:13" ht="12.75">
      <c r="B30" s="71"/>
      <c r="C30" s="86"/>
      <c r="D30" s="87"/>
      <c r="E30" s="87"/>
      <c r="F30" s="88"/>
      <c r="G30" s="89"/>
      <c r="H30" s="90"/>
      <c r="I30" s="87"/>
      <c r="J30" s="87"/>
      <c r="K30" s="88"/>
      <c r="L30" s="88"/>
      <c r="M30" s="70"/>
    </row>
    <row r="31" spans="2:13" ht="12.75">
      <c r="B31" s="71"/>
      <c r="C31" s="86"/>
      <c r="D31" s="87"/>
      <c r="E31" s="87"/>
      <c r="F31" s="88"/>
      <c r="G31" s="89"/>
      <c r="H31" s="90"/>
      <c r="I31" s="87"/>
      <c r="J31" s="87"/>
      <c r="K31" s="88"/>
      <c r="L31" s="88"/>
      <c r="M31" s="70"/>
    </row>
    <row r="32" spans="2:13" ht="12.75">
      <c r="B32" s="71"/>
      <c r="C32" s="86"/>
      <c r="D32" s="87"/>
      <c r="E32" s="87"/>
      <c r="F32" s="88"/>
      <c r="G32" s="89"/>
      <c r="H32" s="90"/>
      <c r="I32" s="87"/>
      <c r="J32" s="87"/>
      <c r="K32" s="88"/>
      <c r="L32" s="88"/>
      <c r="M32" s="70"/>
    </row>
    <row r="33" spans="2:13" s="1" customFormat="1" ht="16.5" thickBot="1">
      <c r="B33" s="72"/>
      <c r="C33" s="37" t="s">
        <v>4</v>
      </c>
      <c r="D33" s="35"/>
      <c r="E33" s="47"/>
      <c r="F33" s="91">
        <f>SUM(F24:F32)</f>
        <v>99263.5</v>
      </c>
      <c r="G33" s="92">
        <f>SUM(G24:G32)</f>
        <v>88282.26</v>
      </c>
      <c r="H33" s="38" t="s">
        <v>4</v>
      </c>
      <c r="I33" s="35"/>
      <c r="J33" s="47"/>
      <c r="K33" s="91">
        <f>SUM(K24:K32)</f>
        <v>1186444.18</v>
      </c>
      <c r="L33" s="211">
        <f>SUM(L24:L32)</f>
        <v>1176837.38</v>
      </c>
      <c r="M33" s="70"/>
    </row>
    <row r="34" spans="2:13" s="1" customFormat="1" ht="13.5" thickBot="1">
      <c r="B34" s="72"/>
      <c r="C34" s="31"/>
      <c r="D34" s="45"/>
      <c r="E34" s="45"/>
      <c r="F34" s="31"/>
      <c r="G34" s="31"/>
      <c r="H34" s="46"/>
      <c r="I34" s="45"/>
      <c r="J34" s="45"/>
      <c r="K34" s="31"/>
      <c r="L34" s="31"/>
      <c r="M34" s="70"/>
    </row>
    <row r="35" spans="2:13" ht="16.5" thickBot="1">
      <c r="B35" s="71"/>
      <c r="C35" s="85">
        <v>3300</v>
      </c>
      <c r="D35" s="30"/>
      <c r="E35" s="30"/>
      <c r="F35" s="185" t="s">
        <v>135</v>
      </c>
      <c r="G35" s="186"/>
      <c r="H35" s="85">
        <v>3500</v>
      </c>
      <c r="I35" s="30"/>
      <c r="J35" s="30"/>
      <c r="K35" s="185" t="s">
        <v>141</v>
      </c>
      <c r="L35" s="186"/>
      <c r="M35" s="70"/>
    </row>
    <row r="36" spans="2:15" ht="12.75">
      <c r="B36" s="71"/>
      <c r="C36" s="21" t="s">
        <v>2</v>
      </c>
      <c r="D36" s="22" t="s">
        <v>3</v>
      </c>
      <c r="E36" s="22" t="s">
        <v>445</v>
      </c>
      <c r="F36" s="23" t="s">
        <v>0</v>
      </c>
      <c r="G36" s="24" t="s">
        <v>1</v>
      </c>
      <c r="H36" s="23" t="s">
        <v>2</v>
      </c>
      <c r="I36" s="22" t="s">
        <v>3</v>
      </c>
      <c r="J36" s="22" t="s">
        <v>445</v>
      </c>
      <c r="K36" s="23" t="s">
        <v>0</v>
      </c>
      <c r="L36" s="25" t="s">
        <v>1</v>
      </c>
      <c r="M36" s="70"/>
      <c r="N36" s="34"/>
      <c r="O36" s="34"/>
    </row>
    <row r="37" spans="2:13" ht="12.75">
      <c r="B37" s="71"/>
      <c r="C37" s="86"/>
      <c r="D37" s="87" t="s">
        <v>448</v>
      </c>
      <c r="E37" s="87"/>
      <c r="F37" s="88">
        <v>631876.32</v>
      </c>
      <c r="G37" s="89">
        <v>693332.13</v>
      </c>
      <c r="H37" s="86"/>
      <c r="I37" s="87" t="s">
        <v>448</v>
      </c>
      <c r="J37" s="87"/>
      <c r="K37" s="88">
        <v>178585.04</v>
      </c>
      <c r="L37" s="88">
        <v>194820.04</v>
      </c>
      <c r="M37" s="70"/>
    </row>
    <row r="38" spans="2:13" ht="12.75">
      <c r="B38" s="71"/>
      <c r="C38" s="86" t="s">
        <v>453</v>
      </c>
      <c r="D38" s="87" t="s">
        <v>467</v>
      </c>
      <c r="E38" s="87" t="s">
        <v>455</v>
      </c>
      <c r="F38" s="88"/>
      <c r="G38" s="89">
        <v>3228</v>
      </c>
      <c r="H38" s="90" t="s">
        <v>453</v>
      </c>
      <c r="I38" s="87" t="s">
        <v>465</v>
      </c>
      <c r="J38" s="87" t="s">
        <v>446</v>
      </c>
      <c r="K38" s="88"/>
      <c r="L38" s="88">
        <v>135</v>
      </c>
      <c r="M38" s="70"/>
    </row>
    <row r="39" spans="2:13" ht="12.75">
      <c r="B39" s="71"/>
      <c r="C39" s="86" t="s">
        <v>464</v>
      </c>
      <c r="D39" s="87" t="s">
        <v>450</v>
      </c>
      <c r="E39" s="87" t="s">
        <v>451</v>
      </c>
      <c r="F39" s="88">
        <v>3228</v>
      </c>
      <c r="G39" s="89"/>
      <c r="H39" s="90" t="s">
        <v>449</v>
      </c>
      <c r="I39" s="87" t="s">
        <v>465</v>
      </c>
      <c r="J39" s="87" t="s">
        <v>451</v>
      </c>
      <c r="K39" s="88">
        <v>2.7</v>
      </c>
      <c r="L39" s="88"/>
      <c r="M39" s="70"/>
    </row>
    <row r="40" spans="2:13" ht="12.75">
      <c r="B40" s="71"/>
      <c r="C40" s="86"/>
      <c r="D40" s="87"/>
      <c r="E40" s="87"/>
      <c r="F40" s="88"/>
      <c r="G40" s="89"/>
      <c r="H40" s="90" t="s">
        <v>457</v>
      </c>
      <c r="I40" s="87" t="s">
        <v>458</v>
      </c>
      <c r="J40" s="87"/>
      <c r="K40" s="88">
        <v>16367.3</v>
      </c>
      <c r="L40" s="88"/>
      <c r="M40" s="70"/>
    </row>
    <row r="41" spans="2:13" ht="12.75">
      <c r="B41" s="71"/>
      <c r="C41" s="86"/>
      <c r="D41" s="87"/>
      <c r="E41" s="87"/>
      <c r="F41" s="88"/>
      <c r="G41" s="89"/>
      <c r="H41" s="90"/>
      <c r="I41" s="87"/>
      <c r="J41" s="87"/>
      <c r="K41" s="88"/>
      <c r="L41" s="88"/>
      <c r="M41" s="70"/>
    </row>
    <row r="42" spans="2:13" ht="12.75">
      <c r="B42" s="71"/>
      <c r="C42" s="86"/>
      <c r="D42" s="87"/>
      <c r="E42" s="87"/>
      <c r="F42" s="88"/>
      <c r="G42" s="89"/>
      <c r="H42" s="90"/>
      <c r="I42" s="87"/>
      <c r="J42" s="87"/>
      <c r="K42" s="88"/>
      <c r="L42" s="88"/>
      <c r="M42" s="70"/>
    </row>
    <row r="43" spans="2:13" ht="12.75">
      <c r="B43" s="71"/>
      <c r="C43" s="86"/>
      <c r="D43" s="87"/>
      <c r="E43" s="87"/>
      <c r="F43" s="88"/>
      <c r="G43" s="89"/>
      <c r="H43" s="90"/>
      <c r="I43" s="87"/>
      <c r="J43" s="87"/>
      <c r="K43" s="88"/>
      <c r="L43" s="88"/>
      <c r="M43" s="70"/>
    </row>
    <row r="44" spans="2:13" ht="12.75">
      <c r="B44" s="71"/>
      <c r="C44" s="86"/>
      <c r="D44" s="87"/>
      <c r="E44" s="87"/>
      <c r="F44" s="88"/>
      <c r="G44" s="89"/>
      <c r="H44" s="90"/>
      <c r="I44" s="87"/>
      <c r="J44" s="87"/>
      <c r="K44" s="88"/>
      <c r="L44" s="88"/>
      <c r="M44" s="70"/>
    </row>
    <row r="45" spans="2:13" ht="12.75">
      <c r="B45" s="71"/>
      <c r="C45" s="86"/>
      <c r="D45" s="87"/>
      <c r="E45" s="87"/>
      <c r="F45" s="88"/>
      <c r="G45" s="89"/>
      <c r="H45" s="90"/>
      <c r="I45" s="87"/>
      <c r="J45" s="87"/>
      <c r="K45" s="88"/>
      <c r="L45" s="88"/>
      <c r="M45" s="70"/>
    </row>
    <row r="46" spans="2:13" s="1" customFormat="1" ht="16.5" thickBot="1">
      <c r="B46" s="72"/>
      <c r="C46" s="37" t="s">
        <v>4</v>
      </c>
      <c r="D46" s="35"/>
      <c r="E46" s="47"/>
      <c r="F46" s="91">
        <f>SUM(F37:F45)</f>
        <v>635104.32</v>
      </c>
      <c r="G46" s="92">
        <f>SUM(G37:G45)</f>
        <v>696560.13</v>
      </c>
      <c r="H46" s="38" t="s">
        <v>4</v>
      </c>
      <c r="I46" s="35"/>
      <c r="J46" s="47"/>
      <c r="K46" s="91">
        <f>SUM(K37:K45)</f>
        <v>194955.04</v>
      </c>
      <c r="L46" s="211">
        <f>SUM(L37:L45)</f>
        <v>194955.04</v>
      </c>
      <c r="M46" s="70"/>
    </row>
    <row r="47" spans="2:13" s="1" customFormat="1" ht="13.5" thickBot="1">
      <c r="B47" s="72"/>
      <c r="C47" s="31"/>
      <c r="D47" s="45"/>
      <c r="E47" s="45"/>
      <c r="F47" s="31"/>
      <c r="G47" s="31"/>
      <c r="H47" s="46"/>
      <c r="I47" s="45"/>
      <c r="J47" s="45"/>
      <c r="K47" s="31"/>
      <c r="L47" s="31"/>
      <c r="M47" s="70"/>
    </row>
    <row r="48" spans="2:13" ht="16.5" thickBot="1">
      <c r="B48" s="71"/>
      <c r="C48" s="85">
        <v>3520</v>
      </c>
      <c r="D48" s="30"/>
      <c r="E48" s="30"/>
      <c r="F48" s="185" t="s">
        <v>144</v>
      </c>
      <c r="G48" s="186"/>
      <c r="H48" s="85">
        <v>4000</v>
      </c>
      <c r="I48" s="30"/>
      <c r="J48" s="30"/>
      <c r="K48" s="185" t="s">
        <v>474</v>
      </c>
      <c r="L48" s="186"/>
      <c r="M48" s="70"/>
    </row>
    <row r="49" spans="2:15" ht="12.75">
      <c r="B49" s="71"/>
      <c r="C49" s="21" t="s">
        <v>2</v>
      </c>
      <c r="D49" s="22" t="s">
        <v>3</v>
      </c>
      <c r="E49" s="22" t="s">
        <v>445</v>
      </c>
      <c r="F49" s="23" t="s">
        <v>0</v>
      </c>
      <c r="G49" s="24" t="s">
        <v>1</v>
      </c>
      <c r="H49" s="23" t="s">
        <v>2</v>
      </c>
      <c r="I49" s="22" t="s">
        <v>3</v>
      </c>
      <c r="J49" s="22" t="s">
        <v>445</v>
      </c>
      <c r="K49" s="23" t="s">
        <v>0</v>
      </c>
      <c r="L49" s="25" t="s">
        <v>1</v>
      </c>
      <c r="M49" s="70"/>
      <c r="N49" s="34"/>
      <c r="O49" s="34"/>
    </row>
    <row r="50" spans="2:13" ht="12.75">
      <c r="B50" s="71"/>
      <c r="C50" s="86"/>
      <c r="D50" s="87" t="s">
        <v>448</v>
      </c>
      <c r="E50" s="87"/>
      <c r="F50" s="88">
        <v>165495.3</v>
      </c>
      <c r="G50" s="89">
        <v>214590.21</v>
      </c>
      <c r="H50" s="86"/>
      <c r="I50" s="87" t="s">
        <v>448</v>
      </c>
      <c r="J50" s="87"/>
      <c r="K50" s="88">
        <v>7230</v>
      </c>
      <c r="L50" s="88">
        <v>931500</v>
      </c>
      <c r="M50" s="70"/>
    </row>
    <row r="51" spans="2:13" ht="12.75">
      <c r="B51" s="71"/>
      <c r="C51" s="86" t="s">
        <v>457</v>
      </c>
      <c r="D51" s="87" t="s">
        <v>468</v>
      </c>
      <c r="E51" s="87" t="s">
        <v>459</v>
      </c>
      <c r="F51" s="88">
        <v>12590.05</v>
      </c>
      <c r="G51" s="89"/>
      <c r="H51" s="90" t="s">
        <v>453</v>
      </c>
      <c r="I51" s="87" t="s">
        <v>465</v>
      </c>
      <c r="J51" s="87" t="s">
        <v>446</v>
      </c>
      <c r="K51" s="88"/>
      <c r="L51" s="88">
        <v>675</v>
      </c>
      <c r="M51" s="70"/>
    </row>
    <row r="52" spans="2:13" ht="12.75">
      <c r="B52" s="71"/>
      <c r="C52" s="86" t="s">
        <v>457</v>
      </c>
      <c r="D52" s="87" t="s">
        <v>469</v>
      </c>
      <c r="E52" s="87" t="s">
        <v>470</v>
      </c>
      <c r="F52" s="88"/>
      <c r="G52" s="89">
        <v>16367.3</v>
      </c>
      <c r="H52" s="90"/>
      <c r="I52" s="87"/>
      <c r="J52" s="87"/>
      <c r="K52" s="88"/>
      <c r="L52" s="88"/>
      <c r="M52" s="70"/>
    </row>
    <row r="53" spans="2:13" ht="12.75">
      <c r="B53" s="71"/>
      <c r="C53" s="86"/>
      <c r="D53" s="87"/>
      <c r="E53" s="87"/>
      <c r="F53" s="88"/>
      <c r="G53" s="89"/>
      <c r="H53" s="90"/>
      <c r="I53" s="87"/>
      <c r="J53" s="87"/>
      <c r="K53" s="88"/>
      <c r="L53" s="88"/>
      <c r="M53" s="70"/>
    </row>
    <row r="54" spans="2:13" ht="12.75">
      <c r="B54" s="71"/>
      <c r="C54" s="86"/>
      <c r="D54" s="87"/>
      <c r="E54" s="87"/>
      <c r="F54" s="88"/>
      <c r="G54" s="89"/>
      <c r="H54" s="90"/>
      <c r="I54" s="87"/>
      <c r="J54" s="87"/>
      <c r="K54" s="88"/>
      <c r="L54" s="88"/>
      <c r="M54" s="70"/>
    </row>
    <row r="55" spans="2:13" ht="12.75">
      <c r="B55" s="71"/>
      <c r="C55" s="86"/>
      <c r="D55" s="87"/>
      <c r="E55" s="87"/>
      <c r="F55" s="88"/>
      <c r="G55" s="89"/>
      <c r="H55" s="90"/>
      <c r="I55" s="87"/>
      <c r="J55" s="87"/>
      <c r="K55" s="88"/>
      <c r="L55" s="88"/>
      <c r="M55" s="70"/>
    </row>
    <row r="56" spans="2:13" ht="12.75">
      <c r="B56" s="71"/>
      <c r="C56" s="86"/>
      <c r="D56" s="87"/>
      <c r="E56" s="87"/>
      <c r="F56" s="88"/>
      <c r="G56" s="89"/>
      <c r="H56" s="90"/>
      <c r="I56" s="87"/>
      <c r="J56" s="87"/>
      <c r="K56" s="88"/>
      <c r="L56" s="88"/>
      <c r="M56" s="70"/>
    </row>
    <row r="57" spans="2:13" ht="12.75">
      <c r="B57" s="71"/>
      <c r="C57" s="86"/>
      <c r="D57" s="87"/>
      <c r="E57" s="87"/>
      <c r="F57" s="88"/>
      <c r="G57" s="89"/>
      <c r="H57" s="90"/>
      <c r="I57" s="87"/>
      <c r="J57" s="87"/>
      <c r="K57" s="88"/>
      <c r="L57" s="88"/>
      <c r="M57" s="70"/>
    </row>
    <row r="58" spans="2:13" ht="12.75">
      <c r="B58" s="71"/>
      <c r="C58" s="86"/>
      <c r="D58" s="87"/>
      <c r="E58" s="87"/>
      <c r="F58" s="88"/>
      <c r="G58" s="89"/>
      <c r="H58" s="90"/>
      <c r="I58" s="87"/>
      <c r="J58" s="87"/>
      <c r="K58" s="88"/>
      <c r="L58" s="88"/>
      <c r="M58" s="70"/>
    </row>
    <row r="59" spans="2:13" s="1" customFormat="1" ht="16.5" thickBot="1">
      <c r="B59" s="72"/>
      <c r="C59" s="37" t="s">
        <v>4</v>
      </c>
      <c r="D59" s="35"/>
      <c r="E59" s="47"/>
      <c r="F59" s="91">
        <f>SUM(F50:F58)</f>
        <v>178085.34999999998</v>
      </c>
      <c r="G59" s="92">
        <f>SUM(G50:G58)</f>
        <v>230957.50999999998</v>
      </c>
      <c r="H59" s="38" t="s">
        <v>4</v>
      </c>
      <c r="I59" s="35"/>
      <c r="J59" s="47"/>
      <c r="K59" s="91">
        <f>SUM(K50:K58)</f>
        <v>7230</v>
      </c>
      <c r="L59" s="211">
        <f>SUM(L50:L58)</f>
        <v>932175</v>
      </c>
      <c r="M59" s="70"/>
    </row>
    <row r="60" spans="2:13" s="1" customFormat="1" ht="13.5" thickBot="1">
      <c r="B60" s="72"/>
      <c r="C60" s="31"/>
      <c r="D60" s="45"/>
      <c r="E60" s="45"/>
      <c r="F60" s="31"/>
      <c r="G60" s="31"/>
      <c r="H60" s="46"/>
      <c r="I60" s="45"/>
      <c r="J60" s="45"/>
      <c r="K60" s="31"/>
      <c r="L60" s="31"/>
      <c r="M60" s="70"/>
    </row>
    <row r="61" spans="2:13" ht="16.5" thickBot="1">
      <c r="B61" s="71"/>
      <c r="C61" s="85">
        <v>4410</v>
      </c>
      <c r="D61" s="30"/>
      <c r="E61" s="30"/>
      <c r="F61" s="185" t="s">
        <v>443</v>
      </c>
      <c r="G61" s="186"/>
      <c r="H61" s="85">
        <v>5010</v>
      </c>
      <c r="I61" s="30"/>
      <c r="J61" s="30"/>
      <c r="K61" s="185" t="s">
        <v>201</v>
      </c>
      <c r="L61" s="186"/>
      <c r="M61" s="70"/>
    </row>
    <row r="62" spans="2:15" ht="12.75">
      <c r="B62" s="71"/>
      <c r="C62" s="21" t="s">
        <v>2</v>
      </c>
      <c r="D62" s="22" t="s">
        <v>3</v>
      </c>
      <c r="E62" s="22" t="s">
        <v>445</v>
      </c>
      <c r="F62" s="23" t="s">
        <v>0</v>
      </c>
      <c r="G62" s="24" t="s">
        <v>1</v>
      </c>
      <c r="H62" s="23" t="s">
        <v>2</v>
      </c>
      <c r="I62" s="22" t="s">
        <v>3</v>
      </c>
      <c r="J62" s="22" t="s">
        <v>445</v>
      </c>
      <c r="K62" s="23" t="s">
        <v>0</v>
      </c>
      <c r="L62" s="25" t="s">
        <v>1</v>
      </c>
      <c r="M62" s="70"/>
      <c r="N62" s="34"/>
      <c r="O62" s="34"/>
    </row>
    <row r="63" spans="2:13" ht="12.75">
      <c r="B63" s="71"/>
      <c r="C63" s="86"/>
      <c r="D63" s="87" t="s">
        <v>448</v>
      </c>
      <c r="E63" s="87"/>
      <c r="F63" s="88">
        <v>3620.4</v>
      </c>
      <c r="G63" s="89"/>
      <c r="H63" s="86"/>
      <c r="I63" s="87" t="s">
        <v>448</v>
      </c>
      <c r="J63" s="87"/>
      <c r="K63" s="88">
        <v>603300</v>
      </c>
      <c r="L63" s="88">
        <v>4470</v>
      </c>
      <c r="M63" s="70"/>
    </row>
    <row r="64" spans="2:13" ht="12.75">
      <c r="B64" s="71"/>
      <c r="C64" s="86" t="s">
        <v>449</v>
      </c>
      <c r="D64" s="87" t="s">
        <v>465</v>
      </c>
      <c r="E64" s="87" t="s">
        <v>451</v>
      </c>
      <c r="F64" s="88">
        <v>13.5</v>
      </c>
      <c r="G64" s="89"/>
      <c r="H64" s="90" t="s">
        <v>453</v>
      </c>
      <c r="I64" s="87" t="s">
        <v>454</v>
      </c>
      <c r="J64" s="87" t="s">
        <v>455</v>
      </c>
      <c r="K64" s="88">
        <v>2690</v>
      </c>
      <c r="L64" s="88"/>
      <c r="M64" s="70"/>
    </row>
    <row r="65" spans="2:13" ht="12.75">
      <c r="B65" s="71"/>
      <c r="C65" s="86"/>
      <c r="D65" s="87"/>
      <c r="E65" s="87"/>
      <c r="F65" s="88"/>
      <c r="G65" s="89"/>
      <c r="H65" s="90"/>
      <c r="I65" s="87"/>
      <c r="J65" s="87"/>
      <c r="K65" s="88"/>
      <c r="L65" s="88"/>
      <c r="M65" s="70"/>
    </row>
    <row r="66" spans="2:13" ht="12.75">
      <c r="B66" s="71"/>
      <c r="C66" s="86"/>
      <c r="D66" s="87"/>
      <c r="E66" s="87"/>
      <c r="F66" s="88"/>
      <c r="G66" s="89"/>
      <c r="H66" s="90"/>
      <c r="I66" s="87"/>
      <c r="J66" s="87"/>
      <c r="K66" s="88"/>
      <c r="L66" s="88"/>
      <c r="M66" s="70"/>
    </row>
    <row r="67" spans="2:13" ht="12.75">
      <c r="B67" s="71"/>
      <c r="C67" s="86"/>
      <c r="D67" s="87"/>
      <c r="E67" s="87"/>
      <c r="F67" s="88"/>
      <c r="G67" s="89"/>
      <c r="H67" s="90"/>
      <c r="I67" s="87"/>
      <c r="J67" s="87"/>
      <c r="K67" s="88"/>
      <c r="L67" s="88"/>
      <c r="M67" s="70"/>
    </row>
    <row r="68" spans="2:13" ht="12.75">
      <c r="B68" s="71"/>
      <c r="C68" s="86"/>
      <c r="D68" s="87"/>
      <c r="E68" s="87"/>
      <c r="F68" s="88"/>
      <c r="G68" s="89"/>
      <c r="H68" s="90"/>
      <c r="I68" s="87"/>
      <c r="J68" s="87"/>
      <c r="K68" s="88"/>
      <c r="L68" s="88"/>
      <c r="M68" s="70"/>
    </row>
    <row r="69" spans="2:13" ht="12.75">
      <c r="B69" s="71"/>
      <c r="C69" s="86"/>
      <c r="D69" s="87"/>
      <c r="E69" s="87"/>
      <c r="F69" s="88"/>
      <c r="G69" s="89"/>
      <c r="H69" s="90"/>
      <c r="I69" s="87"/>
      <c r="J69" s="87"/>
      <c r="K69" s="88"/>
      <c r="L69" s="88"/>
      <c r="M69" s="70"/>
    </row>
    <row r="70" spans="2:13" ht="12.75">
      <c r="B70" s="71"/>
      <c r="C70" s="86"/>
      <c r="D70" s="87"/>
      <c r="E70" s="87"/>
      <c r="F70" s="88"/>
      <c r="G70" s="89"/>
      <c r="H70" s="90"/>
      <c r="I70" s="87"/>
      <c r="J70" s="87"/>
      <c r="K70" s="88"/>
      <c r="L70" s="88"/>
      <c r="M70" s="70"/>
    </row>
    <row r="71" spans="2:13" ht="12.75">
      <c r="B71" s="71"/>
      <c r="C71" s="86"/>
      <c r="D71" s="87"/>
      <c r="E71" s="87"/>
      <c r="F71" s="88"/>
      <c r="G71" s="89"/>
      <c r="H71" s="90"/>
      <c r="I71" s="87"/>
      <c r="J71" s="87"/>
      <c r="K71" s="88"/>
      <c r="L71" s="88"/>
      <c r="M71" s="70"/>
    </row>
    <row r="72" spans="2:13" s="1" customFormat="1" ht="16.5" thickBot="1">
      <c r="B72" s="72"/>
      <c r="C72" s="37" t="s">
        <v>4</v>
      </c>
      <c r="D72" s="35"/>
      <c r="E72" s="47"/>
      <c r="F72" s="91">
        <f>SUM(F63:F71)</f>
        <v>3633.9</v>
      </c>
      <c r="G72" s="92">
        <f>SUM(G63:G71)</f>
        <v>0</v>
      </c>
      <c r="H72" s="38" t="s">
        <v>4</v>
      </c>
      <c r="I72" s="35"/>
      <c r="J72" s="47"/>
      <c r="K72" s="91">
        <f>SUM(K63:K71)</f>
        <v>605990</v>
      </c>
      <c r="L72" s="211">
        <f>SUM(L63:L71)</f>
        <v>4470</v>
      </c>
      <c r="M72" s="70"/>
    </row>
    <row r="73" spans="2:13" s="1" customFormat="1" ht="13.5" thickBot="1">
      <c r="B73" s="72"/>
      <c r="C73" s="31"/>
      <c r="D73" s="45"/>
      <c r="E73" s="45"/>
      <c r="F73" s="31"/>
      <c r="G73" s="31"/>
      <c r="H73" s="46"/>
      <c r="I73" s="45"/>
      <c r="J73" s="45"/>
      <c r="K73" s="31"/>
      <c r="L73" s="31"/>
      <c r="M73" s="70"/>
    </row>
    <row r="74" spans="2:13" ht="16.5" thickBot="1">
      <c r="B74" s="71"/>
      <c r="C74" s="85">
        <v>7310</v>
      </c>
      <c r="D74" s="30"/>
      <c r="E74" s="30"/>
      <c r="F74" s="185" t="s">
        <v>475</v>
      </c>
      <c r="G74" s="185"/>
      <c r="H74" s="85">
        <v>7320</v>
      </c>
      <c r="I74" s="30"/>
      <c r="J74" s="30"/>
      <c r="K74" s="185" t="s">
        <v>444</v>
      </c>
      <c r="L74" s="186"/>
      <c r="M74" s="70"/>
    </row>
    <row r="75" spans="2:15" ht="12.75">
      <c r="B75" s="71"/>
      <c r="C75" s="21" t="s">
        <v>2</v>
      </c>
      <c r="D75" s="22" t="s">
        <v>3</v>
      </c>
      <c r="E75" s="22" t="s">
        <v>445</v>
      </c>
      <c r="F75" s="23" t="s">
        <v>0</v>
      </c>
      <c r="G75" s="48" t="s">
        <v>1</v>
      </c>
      <c r="H75" s="23" t="s">
        <v>2</v>
      </c>
      <c r="I75" s="22" t="s">
        <v>3</v>
      </c>
      <c r="J75" s="22" t="s">
        <v>445</v>
      </c>
      <c r="K75" s="23" t="s">
        <v>0</v>
      </c>
      <c r="L75" s="25" t="s">
        <v>1</v>
      </c>
      <c r="M75" s="70"/>
      <c r="N75" s="34"/>
      <c r="O75" s="34"/>
    </row>
    <row r="76" spans="2:13" ht="12.75">
      <c r="B76" s="71"/>
      <c r="C76" s="86"/>
      <c r="D76" s="87" t="s">
        <v>448</v>
      </c>
      <c r="E76" s="87"/>
      <c r="F76" s="88">
        <v>27630</v>
      </c>
      <c r="G76" s="89"/>
      <c r="H76" s="86"/>
      <c r="I76" s="87" t="s">
        <v>448</v>
      </c>
      <c r="J76" s="87"/>
      <c r="K76" s="88">
        <v>15150</v>
      </c>
      <c r="L76" s="88"/>
      <c r="M76" s="70"/>
    </row>
    <row r="77" spans="2:13" ht="12.75">
      <c r="B77" s="71"/>
      <c r="C77" s="86" t="s">
        <v>462</v>
      </c>
      <c r="D77" s="87" t="s">
        <v>471</v>
      </c>
      <c r="E77" s="87" t="s">
        <v>463</v>
      </c>
      <c r="F77" s="88">
        <v>9.22</v>
      </c>
      <c r="G77" s="89"/>
      <c r="H77" s="90" t="s">
        <v>473</v>
      </c>
      <c r="I77" s="87" t="s">
        <v>471</v>
      </c>
      <c r="J77" s="87" t="s">
        <v>461</v>
      </c>
      <c r="K77" s="88">
        <v>51</v>
      </c>
      <c r="L77" s="88"/>
      <c r="M77" s="70"/>
    </row>
    <row r="78" spans="2:13" ht="12.75">
      <c r="B78" s="71"/>
      <c r="C78" s="86"/>
      <c r="D78" s="87"/>
      <c r="E78" s="87"/>
      <c r="F78" s="88"/>
      <c r="G78" s="89"/>
      <c r="H78" s="90"/>
      <c r="I78" s="87"/>
      <c r="J78" s="87"/>
      <c r="K78" s="88"/>
      <c r="L78" s="88"/>
      <c r="M78" s="70"/>
    </row>
    <row r="79" spans="2:13" ht="12.75">
      <c r="B79" s="71"/>
      <c r="C79" s="86"/>
      <c r="D79" s="87"/>
      <c r="E79" s="87"/>
      <c r="F79" s="88"/>
      <c r="G79" s="89"/>
      <c r="H79" s="90"/>
      <c r="I79" s="87"/>
      <c r="J79" s="87"/>
      <c r="K79" s="88"/>
      <c r="L79" s="88"/>
      <c r="M79" s="70"/>
    </row>
    <row r="80" spans="2:13" ht="12.75">
      <c r="B80" s="71"/>
      <c r="C80" s="86"/>
      <c r="D80" s="87"/>
      <c r="E80" s="87"/>
      <c r="F80" s="88"/>
      <c r="G80" s="89"/>
      <c r="H80" s="90"/>
      <c r="I80" s="87"/>
      <c r="J80" s="87"/>
      <c r="K80" s="88"/>
      <c r="L80" s="88"/>
      <c r="M80" s="70"/>
    </row>
    <row r="81" spans="2:13" ht="12.75">
      <c r="B81" s="71"/>
      <c r="C81" s="86"/>
      <c r="D81" s="87"/>
      <c r="E81" s="87"/>
      <c r="F81" s="88"/>
      <c r="G81" s="89"/>
      <c r="H81" s="90"/>
      <c r="I81" s="87"/>
      <c r="J81" s="87"/>
      <c r="K81" s="88"/>
      <c r="L81" s="88"/>
      <c r="M81" s="70"/>
    </row>
    <row r="82" spans="2:13" ht="12.75">
      <c r="B82" s="71"/>
      <c r="C82" s="86"/>
      <c r="D82" s="87"/>
      <c r="E82" s="87"/>
      <c r="F82" s="88"/>
      <c r="G82" s="89"/>
      <c r="H82" s="90"/>
      <c r="I82" s="87"/>
      <c r="J82" s="87"/>
      <c r="K82" s="88"/>
      <c r="L82" s="88"/>
      <c r="M82" s="70"/>
    </row>
    <row r="83" spans="2:13" ht="12.75">
      <c r="B83" s="71"/>
      <c r="C83" s="86"/>
      <c r="D83" s="87"/>
      <c r="E83" s="87"/>
      <c r="F83" s="88"/>
      <c r="G83" s="89"/>
      <c r="H83" s="90"/>
      <c r="I83" s="87"/>
      <c r="J83" s="87"/>
      <c r="K83" s="88"/>
      <c r="L83" s="88"/>
      <c r="M83" s="70"/>
    </row>
    <row r="84" spans="2:13" ht="12.75">
      <c r="B84" s="71"/>
      <c r="C84" s="86"/>
      <c r="D84" s="87"/>
      <c r="E84" s="87"/>
      <c r="F84" s="88"/>
      <c r="G84" s="89"/>
      <c r="H84" s="90"/>
      <c r="I84" s="87"/>
      <c r="J84" s="87"/>
      <c r="K84" s="88"/>
      <c r="L84" s="88"/>
      <c r="M84" s="70"/>
    </row>
    <row r="85" spans="2:13" s="1" customFormat="1" ht="16.5" thickBot="1">
      <c r="B85" s="72"/>
      <c r="C85" s="37" t="s">
        <v>4</v>
      </c>
      <c r="D85" s="35"/>
      <c r="E85" s="47"/>
      <c r="F85" s="91">
        <f>SUM(F76:F84)</f>
        <v>27639.22</v>
      </c>
      <c r="G85" s="92">
        <f>SUM(G76:G84)</f>
        <v>0</v>
      </c>
      <c r="H85" s="38" t="s">
        <v>4</v>
      </c>
      <c r="I85" s="35"/>
      <c r="J85" s="47"/>
      <c r="K85" s="91">
        <f>SUM(K76:K84)</f>
        <v>15201</v>
      </c>
      <c r="L85" s="211">
        <f>SUM(L76:L84)</f>
        <v>0</v>
      </c>
      <c r="M85" s="70"/>
    </row>
    <row r="86" spans="2:13" s="1" customFormat="1" ht="13.5" thickBot="1">
      <c r="B86" s="72"/>
      <c r="C86" s="31"/>
      <c r="D86" s="45"/>
      <c r="E86" s="45"/>
      <c r="F86" s="31"/>
      <c r="G86" s="31"/>
      <c r="H86" s="46"/>
      <c r="I86" s="45"/>
      <c r="J86" s="45"/>
      <c r="K86" s="31"/>
      <c r="L86" s="31"/>
      <c r="M86" s="70"/>
    </row>
    <row r="87" spans="2:13" ht="16.5" thickBot="1">
      <c r="B87" s="71"/>
      <c r="C87" s="85">
        <v>7380</v>
      </c>
      <c r="D87" s="30"/>
      <c r="E87" s="30"/>
      <c r="F87" s="185" t="s">
        <v>300</v>
      </c>
      <c r="G87" s="186"/>
      <c r="H87" s="85"/>
      <c r="I87" s="30"/>
      <c r="J87" s="30"/>
      <c r="K87" s="185"/>
      <c r="L87" s="186"/>
      <c r="M87" s="70"/>
    </row>
    <row r="88" spans="2:15" ht="12.75">
      <c r="B88" s="71"/>
      <c r="C88" s="23" t="s">
        <v>2</v>
      </c>
      <c r="D88" s="22" t="s">
        <v>3</v>
      </c>
      <c r="E88" s="22" t="s">
        <v>445</v>
      </c>
      <c r="F88" s="23" t="s">
        <v>0</v>
      </c>
      <c r="G88" s="25" t="s">
        <v>1</v>
      </c>
      <c r="H88" s="23" t="s">
        <v>2</v>
      </c>
      <c r="I88" s="22" t="s">
        <v>3</v>
      </c>
      <c r="J88" s="22" t="s">
        <v>445</v>
      </c>
      <c r="K88" s="23" t="s">
        <v>0</v>
      </c>
      <c r="L88" s="25" t="s">
        <v>1</v>
      </c>
      <c r="M88" s="70"/>
      <c r="N88" s="34"/>
      <c r="O88" s="34"/>
    </row>
    <row r="89" spans="2:13" ht="12.75">
      <c r="B89" s="71"/>
      <c r="C89" s="86"/>
      <c r="D89" s="87" t="s">
        <v>448</v>
      </c>
      <c r="E89" s="87"/>
      <c r="F89" s="88">
        <v>3006</v>
      </c>
      <c r="G89" s="88"/>
      <c r="H89" s="86"/>
      <c r="I89" s="87"/>
      <c r="J89" s="87"/>
      <c r="K89" s="88"/>
      <c r="L89" s="88"/>
      <c r="M89" s="70"/>
    </row>
    <row r="90" spans="2:13" ht="12.75">
      <c r="B90" s="71"/>
      <c r="C90" s="90" t="s">
        <v>456</v>
      </c>
      <c r="D90" s="87" t="s">
        <v>450</v>
      </c>
      <c r="E90" s="87"/>
      <c r="F90" s="88">
        <v>301</v>
      </c>
      <c r="G90" s="88"/>
      <c r="H90" s="90"/>
      <c r="I90" s="87"/>
      <c r="J90" s="87"/>
      <c r="K90" s="88"/>
      <c r="L90" s="88"/>
      <c r="M90" s="70"/>
    </row>
    <row r="91" spans="2:13" ht="12.75">
      <c r="B91" s="71"/>
      <c r="C91" s="90"/>
      <c r="D91" s="87"/>
      <c r="E91" s="87"/>
      <c r="F91" s="88"/>
      <c r="G91" s="88"/>
      <c r="H91" s="90"/>
      <c r="I91" s="87"/>
      <c r="J91" s="87"/>
      <c r="K91" s="88"/>
      <c r="L91" s="88"/>
      <c r="M91" s="70"/>
    </row>
    <row r="92" spans="2:13" ht="12.75">
      <c r="B92" s="71"/>
      <c r="C92" s="90"/>
      <c r="D92" s="87"/>
      <c r="E92" s="87"/>
      <c r="F92" s="88"/>
      <c r="G92" s="88"/>
      <c r="H92" s="90"/>
      <c r="I92" s="87"/>
      <c r="J92" s="87"/>
      <c r="K92" s="88"/>
      <c r="L92" s="88"/>
      <c r="M92" s="70"/>
    </row>
    <row r="93" spans="2:13" ht="12.75">
      <c r="B93" s="71"/>
      <c r="C93" s="90"/>
      <c r="D93" s="87"/>
      <c r="E93" s="87"/>
      <c r="F93" s="88"/>
      <c r="G93" s="88"/>
      <c r="H93" s="90"/>
      <c r="I93" s="87"/>
      <c r="J93" s="87"/>
      <c r="K93" s="88"/>
      <c r="L93" s="88"/>
      <c r="M93" s="70"/>
    </row>
    <row r="94" spans="2:13" ht="12.75">
      <c r="B94" s="71"/>
      <c r="C94" s="90"/>
      <c r="D94" s="87"/>
      <c r="E94" s="87"/>
      <c r="F94" s="88"/>
      <c r="G94" s="88"/>
      <c r="H94" s="90"/>
      <c r="I94" s="87"/>
      <c r="J94" s="87"/>
      <c r="K94" s="88"/>
      <c r="L94" s="88"/>
      <c r="M94" s="70"/>
    </row>
    <row r="95" spans="2:13" ht="12.75">
      <c r="B95" s="71"/>
      <c r="C95" s="90"/>
      <c r="D95" s="87"/>
      <c r="E95" s="87"/>
      <c r="F95" s="88"/>
      <c r="G95" s="88"/>
      <c r="H95" s="90"/>
      <c r="I95" s="87"/>
      <c r="J95" s="87"/>
      <c r="K95" s="88"/>
      <c r="L95" s="88"/>
      <c r="M95" s="70"/>
    </row>
    <row r="96" spans="2:13" ht="12.75">
      <c r="B96" s="71"/>
      <c r="C96" s="90"/>
      <c r="D96" s="87"/>
      <c r="E96" s="87"/>
      <c r="F96" s="88"/>
      <c r="G96" s="88"/>
      <c r="H96" s="90"/>
      <c r="I96" s="87"/>
      <c r="J96" s="87"/>
      <c r="K96" s="88"/>
      <c r="L96" s="88"/>
      <c r="M96" s="70"/>
    </row>
    <row r="97" spans="2:13" ht="12.75">
      <c r="B97" s="71"/>
      <c r="C97" s="90"/>
      <c r="D97" s="87"/>
      <c r="E97" s="87"/>
      <c r="F97" s="88"/>
      <c r="G97" s="88"/>
      <c r="H97" s="90"/>
      <c r="I97" s="87"/>
      <c r="J97" s="87"/>
      <c r="K97" s="88"/>
      <c r="L97" s="88"/>
      <c r="M97" s="70"/>
    </row>
    <row r="98" spans="2:13" s="1" customFormat="1" ht="16.5" thickBot="1">
      <c r="B98" s="72"/>
      <c r="C98" s="38" t="s">
        <v>4</v>
      </c>
      <c r="D98" s="35"/>
      <c r="E98" s="47"/>
      <c r="F98" s="91">
        <f>SUM(F89:F97)</f>
        <v>3307</v>
      </c>
      <c r="G98" s="92">
        <f>SUM(G89:G97)</f>
        <v>0</v>
      </c>
      <c r="H98" s="38" t="s">
        <v>4</v>
      </c>
      <c r="I98" s="35"/>
      <c r="J98" s="47"/>
      <c r="K98" s="91">
        <f>SUM(K89:K97)</f>
        <v>0</v>
      </c>
      <c r="L98" s="211">
        <f>SUM(L89:L97)</f>
        <v>0</v>
      </c>
      <c r="M98" s="70"/>
    </row>
    <row r="99" spans="2:13" s="1" customFormat="1" ht="13.5" thickBot="1">
      <c r="B99" s="72"/>
      <c r="C99" s="31"/>
      <c r="D99" s="45"/>
      <c r="E99" s="45"/>
      <c r="F99" s="31"/>
      <c r="G99" s="31"/>
      <c r="H99" s="46"/>
      <c r="I99" s="45"/>
      <c r="J99" s="45"/>
      <c r="K99" s="31"/>
      <c r="L99" s="31"/>
      <c r="M99" s="70"/>
    </row>
    <row r="100" spans="2:13" ht="16.5" thickBot="1">
      <c r="B100" s="71"/>
      <c r="C100" s="85"/>
      <c r="D100" s="30"/>
      <c r="E100" s="30"/>
      <c r="F100" s="185"/>
      <c r="G100" s="186"/>
      <c r="H100" s="85"/>
      <c r="I100" s="30"/>
      <c r="J100" s="30"/>
      <c r="K100" s="185"/>
      <c r="L100" s="186"/>
      <c r="M100" s="70"/>
    </row>
    <row r="101" spans="2:15" ht="12.75">
      <c r="B101" s="71"/>
      <c r="C101" s="21" t="s">
        <v>2</v>
      </c>
      <c r="D101" s="22" t="s">
        <v>3</v>
      </c>
      <c r="E101" s="22" t="s">
        <v>445</v>
      </c>
      <c r="F101" s="23" t="s">
        <v>0</v>
      </c>
      <c r="G101" s="24" t="s">
        <v>1</v>
      </c>
      <c r="H101" s="23" t="s">
        <v>2</v>
      </c>
      <c r="I101" s="22" t="s">
        <v>3</v>
      </c>
      <c r="J101" s="22" t="s">
        <v>445</v>
      </c>
      <c r="K101" s="23" t="s">
        <v>0</v>
      </c>
      <c r="L101" s="25" t="s">
        <v>1</v>
      </c>
      <c r="M101" s="70"/>
      <c r="N101" s="34"/>
      <c r="O101" s="34"/>
    </row>
    <row r="102" spans="2:13" ht="12.75">
      <c r="B102" s="71"/>
      <c r="C102" s="86"/>
      <c r="D102" s="87"/>
      <c r="E102" s="87"/>
      <c r="F102" s="88"/>
      <c r="G102" s="89"/>
      <c r="H102" s="90"/>
      <c r="I102" s="87"/>
      <c r="J102" s="87"/>
      <c r="K102" s="88"/>
      <c r="L102" s="88"/>
      <c r="M102" s="70"/>
    </row>
    <row r="103" spans="2:13" ht="12.75">
      <c r="B103" s="71"/>
      <c r="C103" s="86"/>
      <c r="D103" s="87"/>
      <c r="E103" s="87"/>
      <c r="F103" s="88"/>
      <c r="G103" s="89"/>
      <c r="H103" s="90"/>
      <c r="I103" s="87"/>
      <c r="J103" s="87"/>
      <c r="K103" s="88"/>
      <c r="L103" s="88"/>
      <c r="M103" s="70"/>
    </row>
    <row r="104" spans="2:13" ht="12.75">
      <c r="B104" s="71"/>
      <c r="C104" s="86"/>
      <c r="D104" s="87"/>
      <c r="E104" s="87"/>
      <c r="F104" s="88"/>
      <c r="G104" s="89"/>
      <c r="H104" s="90"/>
      <c r="I104" s="87"/>
      <c r="J104" s="87"/>
      <c r="K104" s="88"/>
      <c r="L104" s="88"/>
      <c r="M104" s="70"/>
    </row>
    <row r="105" spans="2:13" ht="12.75">
      <c r="B105" s="71"/>
      <c r="C105" s="86"/>
      <c r="D105" s="87"/>
      <c r="E105" s="87"/>
      <c r="F105" s="88"/>
      <c r="G105" s="89"/>
      <c r="H105" s="90"/>
      <c r="I105" s="87"/>
      <c r="J105" s="87"/>
      <c r="K105" s="88"/>
      <c r="L105" s="88"/>
      <c r="M105" s="70"/>
    </row>
    <row r="106" spans="2:13" ht="12.75">
      <c r="B106" s="71"/>
      <c r="C106" s="86"/>
      <c r="D106" s="87"/>
      <c r="E106" s="87"/>
      <c r="F106" s="88"/>
      <c r="G106" s="89"/>
      <c r="H106" s="90"/>
      <c r="I106" s="87"/>
      <c r="J106" s="87"/>
      <c r="K106" s="88"/>
      <c r="L106" s="88"/>
      <c r="M106" s="70"/>
    </row>
    <row r="107" spans="2:13" ht="12.75">
      <c r="B107" s="71"/>
      <c r="C107" s="86"/>
      <c r="D107" s="87"/>
      <c r="E107" s="87"/>
      <c r="F107" s="88"/>
      <c r="G107" s="89"/>
      <c r="H107" s="90"/>
      <c r="I107" s="87"/>
      <c r="J107" s="87"/>
      <c r="K107" s="88"/>
      <c r="L107" s="88"/>
      <c r="M107" s="70"/>
    </row>
    <row r="108" spans="2:13" ht="12.75">
      <c r="B108" s="71"/>
      <c r="C108" s="86"/>
      <c r="D108" s="87"/>
      <c r="E108" s="87"/>
      <c r="F108" s="88"/>
      <c r="G108" s="89"/>
      <c r="H108" s="90"/>
      <c r="I108" s="87"/>
      <c r="J108" s="87"/>
      <c r="K108" s="88"/>
      <c r="L108" s="88"/>
      <c r="M108" s="70"/>
    </row>
    <row r="109" spans="2:13" ht="12.75">
      <c r="B109" s="71"/>
      <c r="C109" s="86"/>
      <c r="D109" s="87"/>
      <c r="E109" s="87"/>
      <c r="F109" s="88"/>
      <c r="G109" s="89"/>
      <c r="H109" s="90"/>
      <c r="I109" s="87"/>
      <c r="J109" s="87"/>
      <c r="K109" s="88"/>
      <c r="L109" s="88"/>
      <c r="M109" s="70"/>
    </row>
    <row r="110" spans="2:13" ht="12.75">
      <c r="B110" s="71"/>
      <c r="C110" s="86"/>
      <c r="D110" s="87"/>
      <c r="E110" s="87"/>
      <c r="F110" s="88"/>
      <c r="G110" s="89"/>
      <c r="H110" s="90"/>
      <c r="I110" s="87"/>
      <c r="J110" s="87"/>
      <c r="K110" s="88"/>
      <c r="L110" s="88"/>
      <c r="M110" s="70"/>
    </row>
    <row r="111" spans="2:13" s="1" customFormat="1" ht="16.5" thickBot="1">
      <c r="B111" s="72"/>
      <c r="C111" s="37" t="s">
        <v>4</v>
      </c>
      <c r="D111" s="35"/>
      <c r="E111" s="47"/>
      <c r="F111" s="91">
        <f>SUM(F102:F110)</f>
        <v>0</v>
      </c>
      <c r="G111" s="92">
        <f>SUM(G102:G110)</f>
        <v>0</v>
      </c>
      <c r="H111" s="38" t="s">
        <v>4</v>
      </c>
      <c r="I111" s="35"/>
      <c r="J111" s="47"/>
      <c r="K111" s="91">
        <f>SUM(K102:K110)</f>
        <v>0</v>
      </c>
      <c r="L111" s="211">
        <f>SUM(L102:L110)</f>
        <v>0</v>
      </c>
      <c r="M111" s="70"/>
    </row>
    <row r="112" spans="2:13" s="1" customFormat="1" ht="13.5" thickBot="1">
      <c r="B112" s="72"/>
      <c r="C112" s="31"/>
      <c r="D112" s="45"/>
      <c r="E112" s="45"/>
      <c r="F112" s="31"/>
      <c r="G112" s="31"/>
      <c r="H112" s="46"/>
      <c r="I112" s="45"/>
      <c r="J112" s="45"/>
      <c r="K112" s="31"/>
      <c r="L112" s="31"/>
      <c r="M112" s="70"/>
    </row>
    <row r="113" spans="2:13" ht="16.5" thickBot="1">
      <c r="B113" s="71"/>
      <c r="C113" s="85"/>
      <c r="D113" s="30"/>
      <c r="E113" s="30"/>
      <c r="F113" s="185"/>
      <c r="G113" s="186"/>
      <c r="H113" s="85"/>
      <c r="I113" s="30"/>
      <c r="J113" s="30"/>
      <c r="K113" s="185"/>
      <c r="L113" s="186"/>
      <c r="M113" s="70"/>
    </row>
    <row r="114" spans="2:15" ht="12.75">
      <c r="B114" s="71"/>
      <c r="C114" s="21" t="s">
        <v>2</v>
      </c>
      <c r="D114" s="22" t="s">
        <v>3</v>
      </c>
      <c r="E114" s="22" t="s">
        <v>445</v>
      </c>
      <c r="F114" s="23" t="s">
        <v>0</v>
      </c>
      <c r="G114" s="24" t="s">
        <v>1</v>
      </c>
      <c r="H114" s="23" t="s">
        <v>2</v>
      </c>
      <c r="I114" s="22" t="s">
        <v>3</v>
      </c>
      <c r="J114" s="22" t="s">
        <v>445</v>
      </c>
      <c r="K114" s="23" t="s">
        <v>0</v>
      </c>
      <c r="L114" s="25" t="s">
        <v>1</v>
      </c>
      <c r="M114" s="70"/>
      <c r="N114" s="34"/>
      <c r="O114" s="34"/>
    </row>
    <row r="115" spans="2:13" ht="12.75">
      <c r="B115" s="71"/>
      <c r="C115" s="86"/>
      <c r="D115" s="87"/>
      <c r="E115" s="87"/>
      <c r="F115" s="88"/>
      <c r="G115" s="89"/>
      <c r="H115" s="90"/>
      <c r="I115" s="87"/>
      <c r="J115" s="87"/>
      <c r="K115" s="88"/>
      <c r="L115" s="88"/>
      <c r="M115" s="70"/>
    </row>
    <row r="116" spans="2:13" ht="12.75">
      <c r="B116" s="71"/>
      <c r="C116" s="86"/>
      <c r="D116" s="87"/>
      <c r="E116" s="87"/>
      <c r="F116" s="88"/>
      <c r="G116" s="89"/>
      <c r="H116" s="90"/>
      <c r="I116" s="87"/>
      <c r="J116" s="87"/>
      <c r="K116" s="88"/>
      <c r="L116" s="88"/>
      <c r="M116" s="70"/>
    </row>
    <row r="117" spans="2:13" ht="12.75">
      <c r="B117" s="71"/>
      <c r="C117" s="86"/>
      <c r="D117" s="87"/>
      <c r="E117" s="87"/>
      <c r="F117" s="88"/>
      <c r="G117" s="89"/>
      <c r="H117" s="90"/>
      <c r="I117" s="87"/>
      <c r="J117" s="87"/>
      <c r="K117" s="88"/>
      <c r="L117" s="88"/>
      <c r="M117" s="70"/>
    </row>
    <row r="118" spans="2:13" ht="12.75">
      <c r="B118" s="71"/>
      <c r="C118" s="86"/>
      <c r="D118" s="87"/>
      <c r="E118" s="87"/>
      <c r="F118" s="88"/>
      <c r="G118" s="89"/>
      <c r="H118" s="90"/>
      <c r="I118" s="87"/>
      <c r="J118" s="87"/>
      <c r="K118" s="88"/>
      <c r="L118" s="88"/>
      <c r="M118" s="70"/>
    </row>
    <row r="119" spans="2:13" ht="12.75">
      <c r="B119" s="71"/>
      <c r="C119" s="86"/>
      <c r="D119" s="87"/>
      <c r="E119" s="87"/>
      <c r="F119" s="88"/>
      <c r="G119" s="89"/>
      <c r="H119" s="90"/>
      <c r="I119" s="87"/>
      <c r="J119" s="87"/>
      <c r="K119" s="88"/>
      <c r="L119" s="88"/>
      <c r="M119" s="70"/>
    </row>
    <row r="120" spans="2:13" ht="12.75">
      <c r="B120" s="71"/>
      <c r="C120" s="86"/>
      <c r="D120" s="87"/>
      <c r="E120" s="87"/>
      <c r="F120" s="88"/>
      <c r="G120" s="89"/>
      <c r="H120" s="90"/>
      <c r="I120" s="87"/>
      <c r="J120" s="87"/>
      <c r="K120" s="88"/>
      <c r="L120" s="88"/>
      <c r="M120" s="70"/>
    </row>
    <row r="121" spans="2:13" ht="12.75">
      <c r="B121" s="71"/>
      <c r="C121" s="86"/>
      <c r="D121" s="87"/>
      <c r="E121" s="87"/>
      <c r="F121" s="88"/>
      <c r="G121" s="89"/>
      <c r="H121" s="90"/>
      <c r="I121" s="87"/>
      <c r="J121" s="87"/>
      <c r="K121" s="88"/>
      <c r="L121" s="88"/>
      <c r="M121" s="70"/>
    </row>
    <row r="122" spans="2:13" ht="12.75">
      <c r="B122" s="71"/>
      <c r="C122" s="86"/>
      <c r="D122" s="87"/>
      <c r="E122" s="87"/>
      <c r="F122" s="88"/>
      <c r="G122" s="89"/>
      <c r="H122" s="90"/>
      <c r="I122" s="87"/>
      <c r="J122" s="87"/>
      <c r="K122" s="88"/>
      <c r="L122" s="88"/>
      <c r="M122" s="70"/>
    </row>
    <row r="123" spans="2:13" ht="12.75">
      <c r="B123" s="71"/>
      <c r="C123" s="86"/>
      <c r="D123" s="87"/>
      <c r="E123" s="87"/>
      <c r="F123" s="88"/>
      <c r="G123" s="89"/>
      <c r="H123" s="90"/>
      <c r="I123" s="87"/>
      <c r="J123" s="87"/>
      <c r="K123" s="88"/>
      <c r="L123" s="88"/>
      <c r="M123" s="70"/>
    </row>
    <row r="124" spans="2:13" s="1" customFormat="1" ht="16.5" thickBot="1">
      <c r="B124" s="72"/>
      <c r="C124" s="37" t="s">
        <v>4</v>
      </c>
      <c r="D124" s="35"/>
      <c r="E124" s="47"/>
      <c r="F124" s="91">
        <f>SUM(F115:F123)</f>
        <v>0</v>
      </c>
      <c r="G124" s="92">
        <f>SUM(G115:G123)</f>
        <v>0</v>
      </c>
      <c r="H124" s="38" t="s">
        <v>4</v>
      </c>
      <c r="I124" s="35"/>
      <c r="J124" s="47"/>
      <c r="K124" s="91">
        <f>SUM(K115:K123)</f>
        <v>0</v>
      </c>
      <c r="L124" s="211">
        <f>SUM(L115:L123)</f>
        <v>0</v>
      </c>
      <c r="M124" s="70"/>
    </row>
    <row r="125" spans="2:13" s="1" customFormat="1" ht="13.5" thickBot="1">
      <c r="B125" s="72"/>
      <c r="C125" s="31"/>
      <c r="D125" s="45"/>
      <c r="E125" s="45"/>
      <c r="F125" s="31"/>
      <c r="G125" s="31"/>
      <c r="H125" s="46"/>
      <c r="I125" s="45"/>
      <c r="J125" s="45"/>
      <c r="K125" s="31"/>
      <c r="L125" s="31"/>
      <c r="M125" s="70"/>
    </row>
    <row r="126" spans="2:13" ht="16.5" thickBot="1">
      <c r="B126" s="71"/>
      <c r="C126" s="85"/>
      <c r="D126" s="30"/>
      <c r="E126" s="30"/>
      <c r="F126" s="185"/>
      <c r="G126" s="186"/>
      <c r="H126" s="85"/>
      <c r="I126" s="30"/>
      <c r="J126" s="30"/>
      <c r="K126" s="185"/>
      <c r="L126" s="186"/>
      <c r="M126" s="70"/>
    </row>
    <row r="127" spans="2:15" ht="12.75">
      <c r="B127" s="71"/>
      <c r="C127" s="21" t="s">
        <v>2</v>
      </c>
      <c r="D127" s="22" t="s">
        <v>3</v>
      </c>
      <c r="E127" s="22" t="s">
        <v>445</v>
      </c>
      <c r="F127" s="23" t="s">
        <v>0</v>
      </c>
      <c r="G127" s="24" t="s">
        <v>1</v>
      </c>
      <c r="H127" s="23" t="s">
        <v>2</v>
      </c>
      <c r="I127" s="22" t="s">
        <v>3</v>
      </c>
      <c r="J127" s="22" t="s">
        <v>445</v>
      </c>
      <c r="K127" s="23" t="s">
        <v>0</v>
      </c>
      <c r="L127" s="25" t="s">
        <v>1</v>
      </c>
      <c r="M127" s="70"/>
      <c r="N127" s="34"/>
      <c r="O127" s="34"/>
    </row>
    <row r="128" spans="2:13" ht="12.75">
      <c r="B128" s="71"/>
      <c r="C128" s="86"/>
      <c r="D128" s="87"/>
      <c r="E128" s="87"/>
      <c r="F128" s="88"/>
      <c r="G128" s="89"/>
      <c r="H128" s="90"/>
      <c r="I128" s="87"/>
      <c r="J128" s="87"/>
      <c r="K128" s="88"/>
      <c r="L128" s="88"/>
      <c r="M128" s="70"/>
    </row>
    <row r="129" spans="2:13" ht="12.75">
      <c r="B129" s="71"/>
      <c r="C129" s="86"/>
      <c r="D129" s="87"/>
      <c r="E129" s="87"/>
      <c r="F129" s="88"/>
      <c r="G129" s="89"/>
      <c r="H129" s="90"/>
      <c r="I129" s="87"/>
      <c r="J129" s="87"/>
      <c r="K129" s="88"/>
      <c r="L129" s="88"/>
      <c r="M129" s="70"/>
    </row>
    <row r="130" spans="2:13" ht="12.75">
      <c r="B130" s="71"/>
      <c r="C130" s="86"/>
      <c r="D130" s="87"/>
      <c r="E130" s="87"/>
      <c r="F130" s="88"/>
      <c r="G130" s="89"/>
      <c r="H130" s="90"/>
      <c r="I130" s="87"/>
      <c r="J130" s="87"/>
      <c r="K130" s="88"/>
      <c r="L130" s="88"/>
      <c r="M130" s="70"/>
    </row>
    <row r="131" spans="2:13" ht="12.75">
      <c r="B131" s="71"/>
      <c r="C131" s="86"/>
      <c r="D131" s="87"/>
      <c r="E131" s="87"/>
      <c r="F131" s="88"/>
      <c r="G131" s="89"/>
      <c r="H131" s="90"/>
      <c r="I131" s="87"/>
      <c r="J131" s="87"/>
      <c r="K131" s="88"/>
      <c r="L131" s="88"/>
      <c r="M131" s="70"/>
    </row>
    <row r="132" spans="2:13" ht="12.75">
      <c r="B132" s="71"/>
      <c r="C132" s="86"/>
      <c r="D132" s="87"/>
      <c r="E132" s="87"/>
      <c r="F132" s="88"/>
      <c r="G132" s="89"/>
      <c r="H132" s="90"/>
      <c r="I132" s="87"/>
      <c r="J132" s="87"/>
      <c r="K132" s="88"/>
      <c r="L132" s="88"/>
      <c r="M132" s="70"/>
    </row>
    <row r="133" spans="2:13" ht="12.75">
      <c r="B133" s="71"/>
      <c r="C133" s="86"/>
      <c r="D133" s="87"/>
      <c r="E133" s="87"/>
      <c r="F133" s="88"/>
      <c r="G133" s="89"/>
      <c r="H133" s="90"/>
      <c r="I133" s="87"/>
      <c r="J133" s="87"/>
      <c r="K133" s="88"/>
      <c r="L133" s="88"/>
      <c r="M133" s="70"/>
    </row>
    <row r="134" spans="2:13" ht="12.75">
      <c r="B134" s="71"/>
      <c r="C134" s="86"/>
      <c r="D134" s="87"/>
      <c r="E134" s="87"/>
      <c r="F134" s="88"/>
      <c r="G134" s="89"/>
      <c r="H134" s="90"/>
      <c r="I134" s="87"/>
      <c r="J134" s="87"/>
      <c r="K134" s="88"/>
      <c r="L134" s="88"/>
      <c r="M134" s="70"/>
    </row>
    <row r="135" spans="2:13" ht="12.75">
      <c r="B135" s="71"/>
      <c r="C135" s="86"/>
      <c r="D135" s="87"/>
      <c r="E135" s="87"/>
      <c r="F135" s="88"/>
      <c r="G135" s="89"/>
      <c r="H135" s="90"/>
      <c r="I135" s="87"/>
      <c r="J135" s="87"/>
      <c r="K135" s="88"/>
      <c r="L135" s="88"/>
      <c r="M135" s="70"/>
    </row>
    <row r="136" spans="2:13" ht="12.75">
      <c r="B136" s="71"/>
      <c r="C136" s="86"/>
      <c r="D136" s="87"/>
      <c r="E136" s="87"/>
      <c r="F136" s="88"/>
      <c r="G136" s="89"/>
      <c r="H136" s="90"/>
      <c r="I136" s="87"/>
      <c r="J136" s="87"/>
      <c r="K136" s="88"/>
      <c r="L136" s="88"/>
      <c r="M136" s="70"/>
    </row>
    <row r="137" spans="2:13" s="1" customFormat="1" ht="16.5" thickBot="1">
      <c r="B137" s="72"/>
      <c r="C137" s="37" t="s">
        <v>4</v>
      </c>
      <c r="D137" s="35"/>
      <c r="E137" s="47"/>
      <c r="F137" s="91">
        <f>SUM(F128:F136)</f>
        <v>0</v>
      </c>
      <c r="G137" s="92">
        <f>SUM(G128:G136)</f>
        <v>0</v>
      </c>
      <c r="H137" s="38" t="s">
        <v>4</v>
      </c>
      <c r="I137" s="35"/>
      <c r="J137" s="47"/>
      <c r="K137" s="91">
        <f>SUM(K128:K136)</f>
        <v>0</v>
      </c>
      <c r="L137" s="211">
        <f>SUM(L128:L136)</f>
        <v>0</v>
      </c>
      <c r="M137" s="70"/>
    </row>
    <row r="138" spans="2:13" s="1" customFormat="1" ht="13.5" thickBot="1">
      <c r="B138" s="72"/>
      <c r="C138" s="31"/>
      <c r="D138" s="45"/>
      <c r="E138" s="45"/>
      <c r="F138" s="31"/>
      <c r="G138" s="31"/>
      <c r="H138" s="46"/>
      <c r="I138" s="45"/>
      <c r="J138" s="45"/>
      <c r="K138" s="31"/>
      <c r="L138" s="31"/>
      <c r="M138" s="70"/>
    </row>
    <row r="139" spans="2:13" ht="16.5" thickBot="1">
      <c r="B139" s="71"/>
      <c r="C139" s="85"/>
      <c r="D139" s="30"/>
      <c r="E139" s="30"/>
      <c r="F139" s="185"/>
      <c r="G139" s="186"/>
      <c r="H139" s="85"/>
      <c r="I139" s="30"/>
      <c r="J139" s="30"/>
      <c r="K139" s="185"/>
      <c r="L139" s="186"/>
      <c r="M139" s="70"/>
    </row>
    <row r="140" spans="2:15" ht="12.75">
      <c r="B140" s="71"/>
      <c r="C140" s="21" t="s">
        <v>2</v>
      </c>
      <c r="D140" s="22" t="s">
        <v>3</v>
      </c>
      <c r="E140" s="22" t="s">
        <v>445</v>
      </c>
      <c r="F140" s="23" t="s">
        <v>0</v>
      </c>
      <c r="G140" s="24" t="s">
        <v>1</v>
      </c>
      <c r="H140" s="23" t="s">
        <v>2</v>
      </c>
      <c r="I140" s="22" t="s">
        <v>3</v>
      </c>
      <c r="J140" s="22" t="s">
        <v>445</v>
      </c>
      <c r="K140" s="23" t="s">
        <v>0</v>
      </c>
      <c r="L140" s="25" t="s">
        <v>1</v>
      </c>
      <c r="M140" s="70"/>
      <c r="N140" s="34"/>
      <c r="O140" s="34"/>
    </row>
    <row r="141" spans="2:13" ht="12.75">
      <c r="B141" s="71"/>
      <c r="C141" s="86"/>
      <c r="D141" s="87"/>
      <c r="E141" s="87"/>
      <c r="F141" s="88"/>
      <c r="G141" s="89"/>
      <c r="H141" s="90"/>
      <c r="I141" s="87"/>
      <c r="J141" s="87"/>
      <c r="K141" s="88"/>
      <c r="L141" s="88"/>
      <c r="M141" s="70"/>
    </row>
    <row r="142" spans="2:13" ht="12.75">
      <c r="B142" s="71"/>
      <c r="C142" s="86"/>
      <c r="D142" s="87"/>
      <c r="E142" s="87"/>
      <c r="F142" s="88"/>
      <c r="G142" s="89"/>
      <c r="H142" s="90"/>
      <c r="I142" s="87"/>
      <c r="J142" s="87"/>
      <c r="K142" s="88"/>
      <c r="L142" s="88"/>
      <c r="M142" s="70"/>
    </row>
    <row r="143" spans="2:13" ht="12.75">
      <c r="B143" s="71"/>
      <c r="C143" s="86"/>
      <c r="D143" s="87"/>
      <c r="E143" s="87"/>
      <c r="F143" s="88"/>
      <c r="G143" s="89"/>
      <c r="H143" s="90"/>
      <c r="I143" s="87"/>
      <c r="J143" s="87"/>
      <c r="K143" s="88"/>
      <c r="L143" s="88"/>
      <c r="M143" s="70"/>
    </row>
    <row r="144" spans="2:13" ht="12.75">
      <c r="B144" s="71"/>
      <c r="C144" s="86"/>
      <c r="D144" s="87"/>
      <c r="E144" s="87"/>
      <c r="F144" s="88"/>
      <c r="G144" s="89"/>
      <c r="H144" s="90"/>
      <c r="I144" s="87"/>
      <c r="J144" s="87"/>
      <c r="K144" s="88"/>
      <c r="L144" s="88"/>
      <c r="M144" s="70"/>
    </row>
    <row r="145" spans="2:13" ht="12.75">
      <c r="B145" s="71"/>
      <c r="C145" s="86"/>
      <c r="D145" s="87"/>
      <c r="E145" s="87"/>
      <c r="F145" s="88"/>
      <c r="G145" s="89"/>
      <c r="H145" s="90"/>
      <c r="I145" s="87"/>
      <c r="J145" s="87"/>
      <c r="K145" s="88"/>
      <c r="L145" s="88"/>
      <c r="M145" s="70"/>
    </row>
    <row r="146" spans="2:13" ht="12.75">
      <c r="B146" s="71"/>
      <c r="C146" s="86"/>
      <c r="D146" s="87"/>
      <c r="E146" s="87"/>
      <c r="F146" s="88"/>
      <c r="G146" s="89"/>
      <c r="H146" s="90"/>
      <c r="I146" s="87"/>
      <c r="J146" s="87"/>
      <c r="K146" s="88"/>
      <c r="L146" s="88"/>
      <c r="M146" s="70"/>
    </row>
    <row r="147" spans="2:13" ht="12.75">
      <c r="B147" s="71"/>
      <c r="C147" s="86"/>
      <c r="D147" s="87"/>
      <c r="E147" s="87"/>
      <c r="F147" s="88"/>
      <c r="G147" s="89"/>
      <c r="H147" s="90"/>
      <c r="I147" s="87"/>
      <c r="J147" s="87"/>
      <c r="K147" s="88"/>
      <c r="L147" s="88"/>
      <c r="M147" s="70"/>
    </row>
    <row r="148" spans="2:13" ht="12.75">
      <c r="B148" s="71"/>
      <c r="C148" s="86"/>
      <c r="D148" s="87"/>
      <c r="E148" s="87"/>
      <c r="F148" s="88"/>
      <c r="G148" s="89"/>
      <c r="H148" s="90"/>
      <c r="I148" s="87"/>
      <c r="J148" s="87"/>
      <c r="K148" s="88"/>
      <c r="L148" s="88"/>
      <c r="M148" s="70"/>
    </row>
    <row r="149" spans="2:13" ht="12.75">
      <c r="B149" s="71"/>
      <c r="C149" s="86"/>
      <c r="D149" s="87"/>
      <c r="E149" s="87"/>
      <c r="F149" s="88"/>
      <c r="G149" s="89"/>
      <c r="H149" s="90"/>
      <c r="I149" s="87"/>
      <c r="J149" s="87"/>
      <c r="K149" s="88"/>
      <c r="L149" s="88"/>
      <c r="M149" s="70"/>
    </row>
    <row r="150" spans="2:13" s="1" customFormat="1" ht="16.5" thickBot="1">
      <c r="B150" s="72"/>
      <c r="C150" s="37" t="s">
        <v>4</v>
      </c>
      <c r="D150" s="35"/>
      <c r="E150" s="47"/>
      <c r="F150" s="91">
        <f>SUM(F141:F149)</f>
        <v>0</v>
      </c>
      <c r="G150" s="92">
        <f>SUM(G141:G149)</f>
        <v>0</v>
      </c>
      <c r="H150" s="38" t="s">
        <v>4</v>
      </c>
      <c r="I150" s="35"/>
      <c r="J150" s="47"/>
      <c r="K150" s="91">
        <f>SUM(K141:K149)</f>
        <v>0</v>
      </c>
      <c r="L150" s="211">
        <f>SUM(L141:L149)</f>
        <v>0</v>
      </c>
      <c r="M150" s="70"/>
    </row>
    <row r="151" spans="2:13" s="1" customFormat="1" ht="13.5" thickBot="1">
      <c r="B151" s="72"/>
      <c r="C151" s="31"/>
      <c r="D151" s="45"/>
      <c r="E151" s="45"/>
      <c r="F151" s="31"/>
      <c r="G151" s="31"/>
      <c r="H151" s="46"/>
      <c r="I151" s="45"/>
      <c r="J151" s="45"/>
      <c r="K151" s="31"/>
      <c r="L151" s="31"/>
      <c r="M151" s="70"/>
    </row>
    <row r="152" spans="2:13" ht="16.5" thickBot="1">
      <c r="B152" s="71"/>
      <c r="C152" s="85"/>
      <c r="D152" s="30"/>
      <c r="E152" s="30"/>
      <c r="F152" s="185"/>
      <c r="G152" s="186"/>
      <c r="H152" s="85"/>
      <c r="I152" s="30"/>
      <c r="J152" s="30"/>
      <c r="K152" s="185"/>
      <c r="L152" s="186"/>
      <c r="M152" s="70"/>
    </row>
    <row r="153" spans="2:15" ht="12.75">
      <c r="B153" s="71"/>
      <c r="C153" s="21" t="s">
        <v>2</v>
      </c>
      <c r="D153" s="22" t="s">
        <v>3</v>
      </c>
      <c r="E153" s="22" t="s">
        <v>445</v>
      </c>
      <c r="F153" s="23" t="s">
        <v>0</v>
      </c>
      <c r="G153" s="24" t="s">
        <v>1</v>
      </c>
      <c r="H153" s="23" t="s">
        <v>2</v>
      </c>
      <c r="I153" s="22" t="s">
        <v>3</v>
      </c>
      <c r="J153" s="22" t="s">
        <v>445</v>
      </c>
      <c r="K153" s="23" t="s">
        <v>0</v>
      </c>
      <c r="L153" s="25" t="s">
        <v>1</v>
      </c>
      <c r="M153" s="70"/>
      <c r="N153" s="34"/>
      <c r="O153" s="34"/>
    </row>
    <row r="154" spans="2:13" ht="12.75">
      <c r="B154" s="71"/>
      <c r="C154" s="86"/>
      <c r="D154" s="87"/>
      <c r="E154" s="87"/>
      <c r="F154" s="88"/>
      <c r="G154" s="89"/>
      <c r="H154" s="90"/>
      <c r="I154" s="87"/>
      <c r="J154" s="87"/>
      <c r="K154" s="88"/>
      <c r="L154" s="88"/>
      <c r="M154" s="70"/>
    </row>
    <row r="155" spans="2:13" ht="12.75">
      <c r="B155" s="71"/>
      <c r="C155" s="86"/>
      <c r="D155" s="87"/>
      <c r="E155" s="87"/>
      <c r="F155" s="88"/>
      <c r="G155" s="89"/>
      <c r="H155" s="90"/>
      <c r="I155" s="87"/>
      <c r="J155" s="87"/>
      <c r="K155" s="88"/>
      <c r="L155" s="88"/>
      <c r="M155" s="70"/>
    </row>
    <row r="156" spans="2:13" ht="12.75">
      <c r="B156" s="71"/>
      <c r="C156" s="86"/>
      <c r="D156" s="87"/>
      <c r="E156" s="87"/>
      <c r="F156" s="88"/>
      <c r="G156" s="89"/>
      <c r="H156" s="90"/>
      <c r="I156" s="87"/>
      <c r="J156" s="87"/>
      <c r="K156" s="88"/>
      <c r="L156" s="88"/>
      <c r="M156" s="70"/>
    </row>
    <row r="157" spans="2:13" ht="12.75">
      <c r="B157" s="71"/>
      <c r="C157" s="86"/>
      <c r="D157" s="87"/>
      <c r="E157" s="87"/>
      <c r="F157" s="88"/>
      <c r="G157" s="89"/>
      <c r="H157" s="90"/>
      <c r="I157" s="87"/>
      <c r="J157" s="87"/>
      <c r="K157" s="88"/>
      <c r="L157" s="88"/>
      <c r="M157" s="70"/>
    </row>
    <row r="158" spans="2:13" ht="12.75">
      <c r="B158" s="71"/>
      <c r="C158" s="86"/>
      <c r="D158" s="87"/>
      <c r="E158" s="87"/>
      <c r="F158" s="88"/>
      <c r="G158" s="89"/>
      <c r="H158" s="90"/>
      <c r="I158" s="87"/>
      <c r="J158" s="87"/>
      <c r="K158" s="88"/>
      <c r="L158" s="88"/>
      <c r="M158" s="70"/>
    </row>
    <row r="159" spans="2:13" ht="12.75">
      <c r="B159" s="71"/>
      <c r="C159" s="86"/>
      <c r="D159" s="87"/>
      <c r="E159" s="87"/>
      <c r="F159" s="88"/>
      <c r="G159" s="89"/>
      <c r="H159" s="90"/>
      <c r="I159" s="87"/>
      <c r="J159" s="87"/>
      <c r="K159" s="88"/>
      <c r="L159" s="88"/>
      <c r="M159" s="70"/>
    </row>
    <row r="160" spans="2:13" ht="12.75">
      <c r="B160" s="71"/>
      <c r="C160" s="86"/>
      <c r="D160" s="87"/>
      <c r="E160" s="87"/>
      <c r="F160" s="88"/>
      <c r="G160" s="89"/>
      <c r="H160" s="90"/>
      <c r="I160" s="87"/>
      <c r="J160" s="87"/>
      <c r="K160" s="88"/>
      <c r="L160" s="88"/>
      <c r="M160" s="70"/>
    </row>
    <row r="161" spans="2:13" ht="12.75">
      <c r="B161" s="71"/>
      <c r="C161" s="86"/>
      <c r="D161" s="87"/>
      <c r="E161" s="87"/>
      <c r="F161" s="88"/>
      <c r="G161" s="89"/>
      <c r="H161" s="90"/>
      <c r="I161" s="87"/>
      <c r="J161" s="87"/>
      <c r="K161" s="88"/>
      <c r="L161" s="88"/>
      <c r="M161" s="70"/>
    </row>
    <row r="162" spans="2:13" ht="12.75">
      <c r="B162" s="71"/>
      <c r="C162" s="86"/>
      <c r="D162" s="87"/>
      <c r="E162" s="87"/>
      <c r="F162" s="88"/>
      <c r="G162" s="89"/>
      <c r="H162" s="90"/>
      <c r="I162" s="87"/>
      <c r="J162" s="87"/>
      <c r="K162" s="88"/>
      <c r="L162" s="88"/>
      <c r="M162" s="70"/>
    </row>
    <row r="163" spans="2:13" s="1" customFormat="1" ht="16.5" thickBot="1">
      <c r="B163" s="72"/>
      <c r="C163" s="37" t="s">
        <v>4</v>
      </c>
      <c r="D163" s="35"/>
      <c r="E163" s="47"/>
      <c r="F163" s="91">
        <f>SUM(F154:F162)</f>
        <v>0</v>
      </c>
      <c r="G163" s="92">
        <f>SUM(G154:G162)</f>
        <v>0</v>
      </c>
      <c r="H163" s="38" t="s">
        <v>4</v>
      </c>
      <c r="I163" s="35"/>
      <c r="J163" s="47"/>
      <c r="K163" s="91">
        <f>SUM(K154:K162)</f>
        <v>0</v>
      </c>
      <c r="L163" s="211">
        <f>SUM(L154:L162)</f>
        <v>0</v>
      </c>
      <c r="M163" s="70"/>
    </row>
    <row r="164" spans="2:13" s="1" customFormat="1" ht="13.5" thickBot="1">
      <c r="B164" s="73"/>
      <c r="C164" s="74"/>
      <c r="D164" s="75"/>
      <c r="E164" s="75"/>
      <c r="F164" s="74"/>
      <c r="G164" s="74"/>
      <c r="H164" s="76"/>
      <c r="I164" s="75"/>
      <c r="J164" s="75"/>
      <c r="K164" s="74"/>
      <c r="L164" s="74"/>
      <c r="M164" s="77"/>
    </row>
    <row r="165" spans="4:10" s="1" customFormat="1" ht="13.5" thickTop="1">
      <c r="D165" s="36"/>
      <c r="E165" s="36"/>
      <c r="H165" s="34"/>
      <c r="I165" s="36"/>
      <c r="J165" s="36"/>
    </row>
    <row r="166" spans="4:10" s="1" customFormat="1" ht="12.75">
      <c r="D166" s="36"/>
      <c r="E166" s="36"/>
      <c r="H166" s="34"/>
      <c r="I166" s="36"/>
      <c r="J166" s="36"/>
    </row>
    <row r="167" spans="4:10" s="1" customFormat="1" ht="12.75">
      <c r="D167" s="36"/>
      <c r="E167" s="36"/>
      <c r="H167" s="34"/>
      <c r="I167" s="36"/>
      <c r="J167" s="36"/>
    </row>
    <row r="168" spans="4:10" s="1" customFormat="1" ht="12.75">
      <c r="D168" s="36"/>
      <c r="E168" s="36"/>
      <c r="H168" s="34"/>
      <c r="I168" s="36"/>
      <c r="J168" s="36"/>
    </row>
  </sheetData>
  <sheetProtection formatCells="0" formatColumns="0" formatRows="0" insertColumns="0" insertRows="0" insertHyperlinks="0" deleteColumns="0" deleteRows="0" selectLockedCells="1"/>
  <mergeCells count="28">
    <mergeCell ref="F5:I5"/>
    <mergeCell ref="F6:I6"/>
    <mergeCell ref="C3:I3"/>
    <mergeCell ref="K3:L3"/>
    <mergeCell ref="F35:G35"/>
    <mergeCell ref="K35:L35"/>
    <mergeCell ref="F48:G48"/>
    <mergeCell ref="K48:L48"/>
    <mergeCell ref="F8:G8"/>
    <mergeCell ref="K8:L8"/>
    <mergeCell ref="F22:G22"/>
    <mergeCell ref="K22:L22"/>
    <mergeCell ref="F61:G61"/>
    <mergeCell ref="K61:L61"/>
    <mergeCell ref="F74:G74"/>
    <mergeCell ref="K74:L74"/>
    <mergeCell ref="F126:G126"/>
    <mergeCell ref="K126:L126"/>
    <mergeCell ref="F113:G113"/>
    <mergeCell ref="K113:L113"/>
    <mergeCell ref="F139:G139"/>
    <mergeCell ref="K139:L139"/>
    <mergeCell ref="F152:G152"/>
    <mergeCell ref="K152:L152"/>
    <mergeCell ref="F87:G87"/>
    <mergeCell ref="K87:L87"/>
    <mergeCell ref="F100:G100"/>
    <mergeCell ref="K100:L100"/>
  </mergeCells>
  <printOptions/>
  <pageMargins left="0.787401575" right="0.787401575" top="0.984251969" bottom="0.984251969" header="0.4921259845" footer="0.4921259845"/>
  <pageSetup fitToHeight="4" fitToWidth="1" horizontalDpi="300" verticalDpi="300" orientation="portrait" paperSize="9" scale="64"/>
  <headerFooter alignWithMargins="0">
    <oddHeader>&amp;L&amp;G&amp;R&amp;G</oddHeader>
    <oddFooter>&amp;RSeite &amp;P / &amp;N</oddFooter>
  </headerFooter>
  <rowBreaks count="5" manualBreakCount="5">
    <brk id="59" max="255" man="1"/>
    <brk id="60" min="1" max="10" man="1"/>
    <brk id="98" max="255" man="1"/>
    <brk id="99" min="1" max="10" man="1"/>
    <brk id="150" max="255" man="1"/>
  </rowBreaks>
  <colBreaks count="1" manualBreakCount="1">
    <brk id="12" max="65535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I58"/>
  <sheetViews>
    <sheetView showGridLines="0" zoomScalePageLayoutView="0" workbookViewId="0" topLeftCell="A1">
      <selection activeCell="E5" sqref="E5:H5"/>
    </sheetView>
  </sheetViews>
  <sheetFormatPr defaultColWidth="11.421875" defaultRowHeight="12.75"/>
  <cols>
    <col min="1" max="2" width="2.7109375" style="1" customWidth="1"/>
    <col min="3" max="3" width="5.140625" style="1" customWidth="1"/>
    <col min="4" max="4" width="31.28125" style="1" customWidth="1"/>
    <col min="5" max="8" width="12.140625" style="1" customWidth="1"/>
    <col min="9" max="10" width="2.7109375" style="1" customWidth="1"/>
    <col min="11" max="16384" width="11.421875" style="1" customWidth="1"/>
  </cols>
  <sheetData>
    <row r="1" ht="13.5" thickBot="1"/>
    <row r="2" spans="2:9" ht="13.5" thickTop="1">
      <c r="B2" s="98"/>
      <c r="C2" s="99"/>
      <c r="D2" s="99"/>
      <c r="E2" s="99"/>
      <c r="F2" s="99"/>
      <c r="G2" s="99"/>
      <c r="H2" s="99"/>
      <c r="I2" s="67"/>
    </row>
    <row r="3" spans="2:9" ht="18">
      <c r="B3" s="72"/>
      <c r="C3" s="212" t="s">
        <v>490</v>
      </c>
      <c r="D3" s="189"/>
      <c r="E3" s="189"/>
      <c r="F3" s="189"/>
      <c r="G3" s="189"/>
      <c r="H3" s="189"/>
      <c r="I3" s="70"/>
    </row>
    <row r="4" spans="2:9" ht="13.5" customHeight="1">
      <c r="B4" s="72"/>
      <c r="C4" s="31"/>
      <c r="D4" s="31"/>
      <c r="E4" s="42"/>
      <c r="F4" s="42"/>
      <c r="G4" s="42"/>
      <c r="H4" s="42"/>
      <c r="I4" s="70"/>
    </row>
    <row r="5" spans="2:9" ht="12.75">
      <c r="B5" s="72"/>
      <c r="C5" s="2" t="s">
        <v>7</v>
      </c>
      <c r="D5" s="5"/>
      <c r="E5" s="187"/>
      <c r="F5" s="187"/>
      <c r="G5" s="187"/>
      <c r="H5" s="192"/>
      <c r="I5" s="70"/>
    </row>
    <row r="6" spans="2:9" ht="12.75">
      <c r="B6" s="72"/>
      <c r="C6" s="3" t="s">
        <v>5</v>
      </c>
      <c r="D6" s="6"/>
      <c r="E6" s="188" t="s">
        <v>8</v>
      </c>
      <c r="F6" s="188"/>
      <c r="G6" s="188"/>
      <c r="H6" s="193"/>
      <c r="I6" s="70"/>
    </row>
    <row r="7" spans="2:9" s="7" customFormat="1" ht="12.75">
      <c r="B7" s="100"/>
      <c r="C7" s="8"/>
      <c r="I7" s="101"/>
    </row>
    <row r="8" spans="2:9" ht="12.75">
      <c r="B8" s="72"/>
      <c r="C8" s="9" t="s">
        <v>438</v>
      </c>
      <c r="D8" s="10"/>
      <c r="E8" s="194" t="s">
        <v>476</v>
      </c>
      <c r="F8" s="194"/>
      <c r="G8" s="194"/>
      <c r="H8" s="195"/>
      <c r="I8" s="70"/>
    </row>
    <row r="9" spans="2:9" ht="13.5" thickBot="1">
      <c r="B9" s="72"/>
      <c r="C9" s="31"/>
      <c r="D9" s="31"/>
      <c r="E9" s="31"/>
      <c r="F9" s="31"/>
      <c r="G9" s="31"/>
      <c r="H9" s="31"/>
      <c r="I9" s="70"/>
    </row>
    <row r="10" spans="2:9" ht="13.5" thickTop="1">
      <c r="B10" s="72"/>
      <c r="C10" s="209" t="s">
        <v>439</v>
      </c>
      <c r="D10" s="207" t="s">
        <v>489</v>
      </c>
      <c r="E10" s="122" t="s">
        <v>441</v>
      </c>
      <c r="F10" s="123"/>
      <c r="G10" s="190" t="s">
        <v>440</v>
      </c>
      <c r="H10" s="191"/>
      <c r="I10" s="70"/>
    </row>
    <row r="11" spans="2:9" ht="13.5" thickBot="1">
      <c r="B11" s="72"/>
      <c r="C11" s="210"/>
      <c r="D11" s="208"/>
      <c r="E11" s="124" t="s">
        <v>0</v>
      </c>
      <c r="F11" s="125" t="s">
        <v>1</v>
      </c>
      <c r="G11" s="124" t="s">
        <v>0</v>
      </c>
      <c r="H11" s="126" t="s">
        <v>1</v>
      </c>
      <c r="I11" s="70"/>
    </row>
    <row r="12" spans="2:9" ht="12.75" customHeight="1" thickTop="1">
      <c r="B12" s="72"/>
      <c r="C12" s="111">
        <v>300</v>
      </c>
      <c r="D12" s="39" t="s">
        <v>18</v>
      </c>
      <c r="E12" s="104">
        <v>82700</v>
      </c>
      <c r="F12" s="105"/>
      <c r="G12" s="116">
        <f>IF(E12=F12,"",IF(E12&gt;F12,E12-F12,""))</f>
        <v>82700</v>
      </c>
      <c r="H12" s="117">
        <f>IF(E12=F12,"",IF(E12&lt;F12,F12-E12,""))</f>
      </c>
      <c r="I12" s="70"/>
    </row>
    <row r="13" spans="2:9" ht="12.75" customHeight="1">
      <c r="B13" s="72"/>
      <c r="C13" s="111">
        <v>620</v>
      </c>
      <c r="D13" s="40" t="s">
        <v>27</v>
      </c>
      <c r="E13" s="104">
        <v>22890</v>
      </c>
      <c r="F13" s="105"/>
      <c r="G13" s="116">
        <f aca="true" t="shared" si="0" ref="G13:G56">IF(E13=F13,"",IF(E13&gt;F13,E13-F13,""))</f>
        <v>22890</v>
      </c>
      <c r="H13" s="117">
        <f aca="true" t="shared" si="1" ref="H13:H56">IF(E13=F13,"",IF(E13&lt;F13,F13-E13,""))</f>
      </c>
      <c r="I13" s="70"/>
    </row>
    <row r="14" spans="2:9" ht="12.75" customHeight="1">
      <c r="B14" s="72"/>
      <c r="C14" s="111">
        <v>630</v>
      </c>
      <c r="D14" s="40" t="s">
        <v>28</v>
      </c>
      <c r="E14" s="104">
        <v>12250</v>
      </c>
      <c r="F14" s="105"/>
      <c r="G14" s="116">
        <f t="shared" si="0"/>
        <v>12250</v>
      </c>
      <c r="H14" s="117">
        <f t="shared" si="1"/>
      </c>
      <c r="I14" s="70"/>
    </row>
    <row r="15" spans="2:9" ht="12.75" customHeight="1">
      <c r="B15" s="72"/>
      <c r="C15" s="111">
        <v>660</v>
      </c>
      <c r="D15" s="40" t="str">
        <f>IF(C15=0,"",VLOOKUP(C15,Kontenplan!$A$2:$B$435,2))</f>
        <v>Betriebs- und Geschäftsausstattung </v>
      </c>
      <c r="E15" s="104">
        <v>44720</v>
      </c>
      <c r="F15" s="105"/>
      <c r="G15" s="116">
        <f t="shared" si="0"/>
        <v>44720</v>
      </c>
      <c r="H15" s="117">
        <f t="shared" si="1"/>
      </c>
      <c r="I15" s="70"/>
    </row>
    <row r="16" spans="2:9" ht="12.75" customHeight="1">
      <c r="B16" s="72"/>
      <c r="C16" s="112">
        <v>1600</v>
      </c>
      <c r="D16" s="41" t="s">
        <v>60</v>
      </c>
      <c r="E16" s="106">
        <v>91250</v>
      </c>
      <c r="F16" s="107"/>
      <c r="G16" s="118">
        <f t="shared" si="0"/>
        <v>91250</v>
      </c>
      <c r="H16" s="119">
        <f t="shared" si="1"/>
      </c>
      <c r="I16" s="70"/>
    </row>
    <row r="17" spans="2:9" ht="12.75" customHeight="1">
      <c r="B17" s="72"/>
      <c r="C17" s="111">
        <v>2000</v>
      </c>
      <c r="D17" s="40" t="str">
        <f>IF(C17=0,"",VLOOKUP(C17,Kontenplan!$A$2:$B$435,2))</f>
        <v>Lieferforderungen</v>
      </c>
      <c r="E17" s="108">
        <v>238440</v>
      </c>
      <c r="F17" s="105">
        <v>6585</v>
      </c>
      <c r="G17" s="116">
        <f t="shared" si="0"/>
        <v>231855</v>
      </c>
      <c r="H17" s="117">
        <f t="shared" si="1"/>
      </c>
      <c r="I17" s="70"/>
    </row>
    <row r="18" spans="2:9" ht="12.75" customHeight="1">
      <c r="B18" s="72"/>
      <c r="C18" s="111">
        <v>2500</v>
      </c>
      <c r="D18" s="40" t="str">
        <f>IF(C18=0,"",VLOOKUP(C18,Kontenplan!$A$2:$B$435,2))</f>
        <v>Vorsteuer</v>
      </c>
      <c r="E18" s="108">
        <v>136080.19</v>
      </c>
      <c r="F18" s="105">
        <v>136080.19</v>
      </c>
      <c r="G18" s="116">
        <f t="shared" si="0"/>
      </c>
      <c r="H18" s="117">
        <f t="shared" si="1"/>
      </c>
      <c r="I18" s="70"/>
    </row>
    <row r="19" spans="2:9" ht="12.75" customHeight="1">
      <c r="B19" s="72"/>
      <c r="C19" s="111">
        <v>2700</v>
      </c>
      <c r="D19" s="40" t="str">
        <f>IF(C19=0,"",VLOOKUP(C19,Kontenplan!$A$2:$B$435,2))</f>
        <v>Kassa</v>
      </c>
      <c r="E19" s="108">
        <v>99263.5</v>
      </c>
      <c r="F19" s="105">
        <v>88282.3</v>
      </c>
      <c r="G19" s="116">
        <f t="shared" si="0"/>
        <v>10981.199999999997</v>
      </c>
      <c r="H19" s="117">
        <f t="shared" si="1"/>
      </c>
      <c r="I19" s="70"/>
    </row>
    <row r="20" spans="2:9" ht="12.75" customHeight="1">
      <c r="B20" s="72"/>
      <c r="C20" s="111">
        <v>2800</v>
      </c>
      <c r="D20" s="40" t="s">
        <v>442</v>
      </c>
      <c r="E20" s="108">
        <v>1186444.18</v>
      </c>
      <c r="F20" s="105">
        <v>1176837.38</v>
      </c>
      <c r="G20" s="116">
        <f t="shared" si="0"/>
        <v>9606.800000000047</v>
      </c>
      <c r="H20" s="117">
        <f t="shared" si="1"/>
      </c>
      <c r="I20" s="70"/>
    </row>
    <row r="21" spans="2:9" ht="12.75" customHeight="1">
      <c r="B21" s="72"/>
      <c r="C21" s="112">
        <v>3300</v>
      </c>
      <c r="D21" s="41" t="str">
        <f>IF(C21=0,"",VLOOKUP(C21,Kontenplan!$A$2:$B$435,2))</f>
        <v>Lieferverbindlichkeiten</v>
      </c>
      <c r="E21" s="109">
        <v>635104.32</v>
      </c>
      <c r="F21" s="107">
        <v>696560.13</v>
      </c>
      <c r="G21" s="118">
        <f t="shared" si="0"/>
      </c>
      <c r="H21" s="119">
        <f t="shared" si="1"/>
        <v>61455.810000000056</v>
      </c>
      <c r="I21" s="70"/>
    </row>
    <row r="22" spans="2:9" ht="12.75" customHeight="1">
      <c r="B22" s="72"/>
      <c r="C22" s="111">
        <v>352</v>
      </c>
      <c r="D22" s="40" t="str">
        <f>IF(C22=0,"",VLOOKUP(C22,Kontenplan!$A$2:$B$435,2))</f>
        <v>Gebäude</v>
      </c>
      <c r="E22" s="205">
        <v>194955.04</v>
      </c>
      <c r="F22" s="206">
        <v>194955.04</v>
      </c>
      <c r="G22" s="116">
        <f t="shared" si="0"/>
      </c>
      <c r="H22" s="117">
        <f t="shared" si="1"/>
      </c>
      <c r="I22" s="70"/>
    </row>
    <row r="23" spans="2:9" ht="12.75" customHeight="1">
      <c r="B23" s="72"/>
      <c r="C23" s="111">
        <v>3520</v>
      </c>
      <c r="D23" s="40" t="str">
        <f>IF(C23=0,"",VLOOKUP(C23,Kontenplan!$A$2:$B$435,2))</f>
        <v>USt-Zahllast</v>
      </c>
      <c r="E23" s="108">
        <v>178085.36</v>
      </c>
      <c r="F23" s="105">
        <v>230957.51</v>
      </c>
      <c r="G23" s="116">
        <f t="shared" si="0"/>
      </c>
      <c r="H23" s="117">
        <f t="shared" si="1"/>
        <v>52872.15000000002</v>
      </c>
      <c r="I23" s="70"/>
    </row>
    <row r="24" spans="2:9" ht="12.75" customHeight="1">
      <c r="B24" s="72"/>
      <c r="C24" s="111">
        <v>4000</v>
      </c>
      <c r="D24" s="40" t="str">
        <f>IF(C24=0,"",VLOOKUP(C24,Kontenplan!$A$2:$B$435,2))</f>
        <v>Handelswarenerlöse 20 %</v>
      </c>
      <c r="E24" s="108">
        <v>7230</v>
      </c>
      <c r="F24" s="105">
        <v>932175</v>
      </c>
      <c r="G24" s="116">
        <f t="shared" si="0"/>
      </c>
      <c r="H24" s="117">
        <f t="shared" si="1"/>
        <v>924945</v>
      </c>
      <c r="I24" s="70"/>
    </row>
    <row r="25" spans="2:9" ht="12.75" customHeight="1">
      <c r="B25" s="72"/>
      <c r="C25" s="111">
        <v>4410</v>
      </c>
      <c r="D25" s="40" t="str">
        <f>IF(C25=0,"",VLOOKUP(C25,Kontenplan!$A$2:$B$435,2))</f>
        <v>Kundenskonti 20 %</v>
      </c>
      <c r="E25" s="108">
        <v>3633.9</v>
      </c>
      <c r="F25" s="105"/>
      <c r="G25" s="116">
        <f t="shared" si="0"/>
        <v>3633.9</v>
      </c>
      <c r="H25" s="117">
        <f t="shared" si="1"/>
      </c>
      <c r="I25" s="70"/>
    </row>
    <row r="26" spans="2:9" ht="12.75" customHeight="1">
      <c r="B26" s="72"/>
      <c r="C26" s="112">
        <v>5010</v>
      </c>
      <c r="D26" s="41" t="s">
        <v>201</v>
      </c>
      <c r="E26" s="109">
        <v>605990</v>
      </c>
      <c r="F26" s="107">
        <v>4470</v>
      </c>
      <c r="G26" s="118">
        <f t="shared" si="0"/>
        <v>601520</v>
      </c>
      <c r="H26" s="119">
        <f t="shared" si="1"/>
      </c>
      <c r="I26" s="70"/>
    </row>
    <row r="27" spans="2:9" ht="12.75" customHeight="1">
      <c r="B27" s="72"/>
      <c r="C27" s="111" t="s">
        <v>477</v>
      </c>
      <c r="D27" s="40" t="s">
        <v>254</v>
      </c>
      <c r="E27" s="108">
        <v>201450</v>
      </c>
      <c r="F27" s="105"/>
      <c r="G27" s="116">
        <f t="shared" si="0"/>
        <v>201450</v>
      </c>
      <c r="H27" s="117">
        <f t="shared" si="1"/>
      </c>
      <c r="I27" s="70"/>
    </row>
    <row r="28" spans="2:9" ht="12.75" customHeight="1">
      <c r="B28" s="72"/>
      <c r="C28" s="111">
        <v>7310</v>
      </c>
      <c r="D28" s="40" t="s">
        <v>475</v>
      </c>
      <c r="E28" s="108">
        <v>27639.25</v>
      </c>
      <c r="F28" s="105"/>
      <c r="G28" s="116">
        <f t="shared" si="0"/>
        <v>27639.25</v>
      </c>
      <c r="H28" s="117">
        <f t="shared" si="1"/>
      </c>
      <c r="I28" s="70"/>
    </row>
    <row r="29" spans="2:9" ht="12.75" customHeight="1">
      <c r="B29" s="72"/>
      <c r="C29" s="111">
        <v>7320</v>
      </c>
      <c r="D29" s="40" t="s">
        <v>270</v>
      </c>
      <c r="E29" s="108">
        <v>15201</v>
      </c>
      <c r="F29" s="105"/>
      <c r="G29" s="116">
        <f t="shared" si="0"/>
        <v>15201</v>
      </c>
      <c r="H29" s="117">
        <f t="shared" si="1"/>
      </c>
      <c r="I29" s="70"/>
    </row>
    <row r="30" spans="2:9" ht="12.75" customHeight="1">
      <c r="B30" s="72"/>
      <c r="C30" s="111">
        <v>7380</v>
      </c>
      <c r="D30" s="40" t="str">
        <f>IF(C30=0,"",VLOOKUP(C30,Kontenplan!$A$2:$B$435,2))</f>
        <v>Telefongebühren</v>
      </c>
      <c r="E30" s="108">
        <v>3307</v>
      </c>
      <c r="F30" s="105"/>
      <c r="G30" s="116">
        <f t="shared" si="0"/>
        <v>3307</v>
      </c>
      <c r="H30" s="117">
        <f t="shared" si="1"/>
      </c>
      <c r="I30" s="70"/>
    </row>
    <row r="31" spans="2:9" ht="12.75" customHeight="1">
      <c r="B31" s="72"/>
      <c r="C31" s="112" t="s">
        <v>478</v>
      </c>
      <c r="D31" s="41" t="s">
        <v>347</v>
      </c>
      <c r="E31" s="109">
        <v>46172.81</v>
      </c>
      <c r="F31" s="107"/>
      <c r="G31" s="118">
        <f t="shared" si="0"/>
        <v>46172.81</v>
      </c>
      <c r="H31" s="119">
        <f t="shared" si="1"/>
      </c>
      <c r="I31" s="70"/>
    </row>
    <row r="32" spans="2:9" ht="12.75" customHeight="1">
      <c r="B32" s="72"/>
      <c r="C32" s="113">
        <v>9000</v>
      </c>
      <c r="D32" s="40" t="s">
        <v>479</v>
      </c>
      <c r="E32" s="108">
        <v>102809</v>
      </c>
      <c r="F32" s="105">
        <v>468713</v>
      </c>
      <c r="G32" s="116">
        <f t="shared" si="0"/>
      </c>
      <c r="H32" s="117">
        <f t="shared" si="1"/>
        <v>365904</v>
      </c>
      <c r="I32" s="70"/>
    </row>
    <row r="33" spans="2:9" ht="12.75" customHeight="1">
      <c r="B33" s="72"/>
      <c r="C33" s="113">
        <v>9600</v>
      </c>
      <c r="D33" s="40" t="s">
        <v>424</v>
      </c>
      <c r="E33" s="108">
        <v>102809</v>
      </c>
      <c r="F33" s="105">
        <v>102809</v>
      </c>
      <c r="G33" s="116">
        <f t="shared" si="0"/>
      </c>
      <c r="H33" s="117">
        <f t="shared" si="1"/>
      </c>
      <c r="I33" s="70"/>
    </row>
    <row r="34" spans="2:9" ht="12.75" customHeight="1">
      <c r="B34" s="72"/>
      <c r="C34" s="113"/>
      <c r="D34" s="40">
        <f>IF(C34=0,"",VLOOKUP(C34,Kontenplan!$A$2:$B$435,2))</f>
      </c>
      <c r="E34" s="108"/>
      <c r="F34" s="105"/>
      <c r="G34" s="116">
        <f t="shared" si="0"/>
      </c>
      <c r="H34" s="117">
        <f t="shared" si="1"/>
      </c>
      <c r="I34" s="70"/>
    </row>
    <row r="35" spans="2:9" ht="12.75" customHeight="1">
      <c r="B35" s="72"/>
      <c r="C35" s="113"/>
      <c r="D35" s="40">
        <f>IF(C35=0,"",VLOOKUP(C35,Kontenplan!$A$2:$B$435,2))</f>
      </c>
      <c r="E35" s="108"/>
      <c r="F35" s="105"/>
      <c r="G35" s="116">
        <f t="shared" si="0"/>
      </c>
      <c r="H35" s="117">
        <f t="shared" si="1"/>
      </c>
      <c r="I35" s="70"/>
    </row>
    <row r="36" spans="2:9" ht="12.75" customHeight="1">
      <c r="B36" s="72"/>
      <c r="C36" s="114"/>
      <c r="D36" s="41">
        <f>IF(C36=0,"",VLOOKUP(C36,Kontenplan!$A$2:$B$435,2))</f>
      </c>
      <c r="E36" s="109"/>
      <c r="F36" s="107"/>
      <c r="G36" s="118">
        <f t="shared" si="0"/>
      </c>
      <c r="H36" s="119">
        <f t="shared" si="1"/>
      </c>
      <c r="I36" s="70"/>
    </row>
    <row r="37" spans="2:9" ht="12.75" customHeight="1">
      <c r="B37" s="72"/>
      <c r="C37" s="111"/>
      <c r="D37" s="40">
        <f>IF(C37=0,"",VLOOKUP(C37,Kontenplan!$A$2:$B$435,2))</f>
      </c>
      <c r="E37" s="108"/>
      <c r="F37" s="105"/>
      <c r="G37" s="116">
        <f t="shared" si="0"/>
      </c>
      <c r="H37" s="117">
        <f t="shared" si="1"/>
      </c>
      <c r="I37" s="70"/>
    </row>
    <row r="38" spans="2:9" ht="12.75" customHeight="1">
      <c r="B38" s="72"/>
      <c r="C38" s="111"/>
      <c r="D38" s="40">
        <f>IF(C38=0,"",VLOOKUP(C38,Kontenplan!$A$2:$B$435,2))</f>
      </c>
      <c r="E38" s="108"/>
      <c r="F38" s="105"/>
      <c r="G38" s="116">
        <f t="shared" si="0"/>
      </c>
      <c r="H38" s="117">
        <f t="shared" si="1"/>
      </c>
      <c r="I38" s="70"/>
    </row>
    <row r="39" spans="2:9" ht="12.75" customHeight="1">
      <c r="B39" s="72"/>
      <c r="C39" s="111"/>
      <c r="D39" s="40">
        <f>IF(C39=0,"",VLOOKUP(C39,Kontenplan!$A$2:$B$435,2))</f>
      </c>
      <c r="E39" s="108"/>
      <c r="F39" s="105"/>
      <c r="G39" s="116">
        <f t="shared" si="0"/>
      </c>
      <c r="H39" s="117">
        <f t="shared" si="1"/>
      </c>
      <c r="I39" s="70"/>
    </row>
    <row r="40" spans="2:9" ht="12.75" customHeight="1">
      <c r="B40" s="72"/>
      <c r="C40" s="111"/>
      <c r="D40" s="40">
        <f>IF(C40=0,"",VLOOKUP(C40,Kontenplan!$A$2:$B$435,2))</f>
      </c>
      <c r="E40" s="108"/>
      <c r="F40" s="105"/>
      <c r="G40" s="116">
        <f t="shared" si="0"/>
      </c>
      <c r="H40" s="117">
        <f t="shared" si="1"/>
      </c>
      <c r="I40" s="70"/>
    </row>
    <row r="41" spans="2:9" ht="12.75" customHeight="1">
      <c r="B41" s="72"/>
      <c r="C41" s="112"/>
      <c r="D41" s="41">
        <f>IF(C41=0,"",VLOOKUP(C41,Kontenplan!$A$2:$B$435,2))</f>
      </c>
      <c r="E41" s="109"/>
      <c r="F41" s="107"/>
      <c r="G41" s="118">
        <f t="shared" si="0"/>
      </c>
      <c r="H41" s="119">
        <f t="shared" si="1"/>
      </c>
      <c r="I41" s="70"/>
    </row>
    <row r="42" spans="2:9" ht="12.75" customHeight="1">
      <c r="B42" s="72"/>
      <c r="C42" s="111"/>
      <c r="D42" s="40">
        <f>IF(C42=0,"",VLOOKUP(C42,Kontenplan!$A$2:$B$435,2))</f>
      </c>
      <c r="E42" s="108"/>
      <c r="F42" s="105"/>
      <c r="G42" s="116">
        <f t="shared" si="0"/>
      </c>
      <c r="H42" s="117">
        <f t="shared" si="1"/>
      </c>
      <c r="I42" s="70"/>
    </row>
    <row r="43" spans="2:9" ht="12.75" customHeight="1">
      <c r="B43" s="72"/>
      <c r="C43" s="111"/>
      <c r="D43" s="40">
        <f>IF(C43=0,"",VLOOKUP(C43,Kontenplan!$A$2:$B$435,2))</f>
      </c>
      <c r="E43" s="108"/>
      <c r="F43" s="105"/>
      <c r="G43" s="116">
        <f t="shared" si="0"/>
      </c>
      <c r="H43" s="117">
        <f t="shared" si="1"/>
      </c>
      <c r="I43" s="70"/>
    </row>
    <row r="44" spans="2:9" ht="12.75" customHeight="1">
      <c r="B44" s="72"/>
      <c r="C44" s="111"/>
      <c r="D44" s="40">
        <f>IF(C44=0,"",VLOOKUP(C44,Kontenplan!$A$2:$B$435,2))</f>
      </c>
      <c r="E44" s="108"/>
      <c r="F44" s="105"/>
      <c r="G44" s="116">
        <f t="shared" si="0"/>
      </c>
      <c r="H44" s="117">
        <f t="shared" si="1"/>
      </c>
      <c r="I44" s="70"/>
    </row>
    <row r="45" spans="2:9" ht="12.75" customHeight="1">
      <c r="B45" s="72"/>
      <c r="C45" s="111"/>
      <c r="D45" s="40">
        <f>IF(C45=0,"",VLOOKUP(C45,Kontenplan!$A$2:$B$435,2))</f>
      </c>
      <c r="E45" s="108"/>
      <c r="F45" s="105"/>
      <c r="G45" s="116">
        <f t="shared" si="0"/>
      </c>
      <c r="H45" s="117">
        <f t="shared" si="1"/>
      </c>
      <c r="I45" s="70"/>
    </row>
    <row r="46" spans="2:9" ht="12.75" customHeight="1">
      <c r="B46" s="72"/>
      <c r="C46" s="112"/>
      <c r="D46" s="41">
        <f>IF(C46=0,"",VLOOKUP(C46,Kontenplan!$A$2:$B$435,2))</f>
      </c>
      <c r="E46" s="109"/>
      <c r="F46" s="107"/>
      <c r="G46" s="118">
        <f t="shared" si="0"/>
      </c>
      <c r="H46" s="119">
        <f t="shared" si="1"/>
      </c>
      <c r="I46" s="70"/>
    </row>
    <row r="47" spans="2:9" ht="12.75" customHeight="1">
      <c r="B47" s="72"/>
      <c r="C47" s="111"/>
      <c r="D47" s="40">
        <f>IF(C47=0,"",VLOOKUP(C47,Kontenplan!$A$2:$B$435,2))</f>
      </c>
      <c r="E47" s="108"/>
      <c r="F47" s="105"/>
      <c r="G47" s="116">
        <f t="shared" si="0"/>
      </c>
      <c r="H47" s="117">
        <f t="shared" si="1"/>
      </c>
      <c r="I47" s="70"/>
    </row>
    <row r="48" spans="2:9" ht="12.75" customHeight="1">
      <c r="B48" s="72"/>
      <c r="C48" s="111"/>
      <c r="D48" s="40">
        <f>IF(C48=0,"",VLOOKUP(C48,Kontenplan!$A$2:$B$435,2))</f>
      </c>
      <c r="E48" s="108"/>
      <c r="F48" s="105"/>
      <c r="G48" s="116">
        <f t="shared" si="0"/>
      </c>
      <c r="H48" s="117">
        <f t="shared" si="1"/>
      </c>
      <c r="I48" s="70"/>
    </row>
    <row r="49" spans="2:9" ht="12.75" customHeight="1">
      <c r="B49" s="72"/>
      <c r="C49" s="111"/>
      <c r="D49" s="40">
        <f>IF(C49=0,"",VLOOKUP(C49,Kontenplan!$A$2:$B$435,2))</f>
      </c>
      <c r="E49" s="108"/>
      <c r="F49" s="105"/>
      <c r="G49" s="116">
        <f t="shared" si="0"/>
      </c>
      <c r="H49" s="117">
        <f t="shared" si="1"/>
      </c>
      <c r="I49" s="70"/>
    </row>
    <row r="50" spans="2:9" ht="12.75" customHeight="1">
      <c r="B50" s="72"/>
      <c r="C50" s="111"/>
      <c r="D50" s="40">
        <f>IF(C50=0,"",VLOOKUP(C50,Kontenplan!$A$2:$B$435,2))</f>
      </c>
      <c r="E50" s="108"/>
      <c r="F50" s="105"/>
      <c r="G50" s="116">
        <f t="shared" si="0"/>
      </c>
      <c r="H50" s="117">
        <f t="shared" si="1"/>
      </c>
      <c r="I50" s="70"/>
    </row>
    <row r="51" spans="2:9" ht="12.75" customHeight="1">
      <c r="B51" s="72"/>
      <c r="C51" s="112"/>
      <c r="D51" s="41">
        <f>IF(C51=0,"",VLOOKUP(C51,Kontenplan!$A$2:$B$435,2))</f>
      </c>
      <c r="E51" s="109"/>
      <c r="F51" s="107"/>
      <c r="G51" s="118">
        <f t="shared" si="0"/>
      </c>
      <c r="H51" s="119">
        <f t="shared" si="1"/>
      </c>
      <c r="I51" s="70"/>
    </row>
    <row r="52" spans="2:9" ht="12.75" customHeight="1">
      <c r="B52" s="72"/>
      <c r="C52" s="111"/>
      <c r="D52" s="40">
        <f>IF(C52=0,"",VLOOKUP(C52,Kontenplan!$A$2:$B$435,2))</f>
      </c>
      <c r="E52" s="108"/>
      <c r="F52" s="105"/>
      <c r="G52" s="116">
        <f t="shared" si="0"/>
      </c>
      <c r="H52" s="117">
        <f t="shared" si="1"/>
      </c>
      <c r="I52" s="70"/>
    </row>
    <row r="53" spans="2:9" ht="12.75" customHeight="1">
      <c r="B53" s="72"/>
      <c r="C53" s="111"/>
      <c r="D53" s="40">
        <f>IF(C53=0,"",VLOOKUP(C53,Kontenplan!$A$2:$B$435,2))</f>
      </c>
      <c r="E53" s="108"/>
      <c r="F53" s="105"/>
      <c r="G53" s="116">
        <f t="shared" si="0"/>
      </c>
      <c r="H53" s="117">
        <f t="shared" si="1"/>
      </c>
      <c r="I53" s="70"/>
    </row>
    <row r="54" spans="2:9" ht="12.75" customHeight="1">
      <c r="B54" s="72"/>
      <c r="C54" s="111"/>
      <c r="D54" s="40">
        <f>IF(C54=0,"",VLOOKUP(C54,Kontenplan!$A$2:$B$435,2))</f>
      </c>
      <c r="E54" s="108"/>
      <c r="F54" s="105"/>
      <c r="G54" s="116">
        <f t="shared" si="0"/>
      </c>
      <c r="H54" s="117">
        <f t="shared" si="1"/>
      </c>
      <c r="I54" s="70"/>
    </row>
    <row r="55" spans="2:9" ht="12.75" customHeight="1">
      <c r="B55" s="72"/>
      <c r="C55" s="111"/>
      <c r="D55" s="40">
        <f>IF(C55=0,"",VLOOKUP(C55,Kontenplan!$A$2:$B$435,2))</f>
      </c>
      <c r="E55" s="108"/>
      <c r="F55" s="105"/>
      <c r="G55" s="116">
        <f t="shared" si="0"/>
      </c>
      <c r="H55" s="117">
        <f t="shared" si="1"/>
      </c>
      <c r="I55" s="70"/>
    </row>
    <row r="56" spans="2:9" ht="12.75" customHeight="1" thickBot="1">
      <c r="B56" s="72"/>
      <c r="C56" s="115"/>
      <c r="D56" s="41">
        <f>IF(C56=0,"",VLOOKUP(C56,Kontenplan!$A$2:$B$435,2))</f>
      </c>
      <c r="E56" s="110"/>
      <c r="F56" s="107"/>
      <c r="G56" s="120">
        <f t="shared" si="0"/>
      </c>
      <c r="H56" s="119">
        <f t="shared" si="1"/>
      </c>
      <c r="I56" s="70"/>
    </row>
    <row r="57" spans="2:9" ht="14.25" thickBot="1" thickTop="1">
      <c r="B57" s="72"/>
      <c r="C57" s="11"/>
      <c r="D57" s="12"/>
      <c r="E57" s="121">
        <f>SUM(E12:E56)</f>
        <v>4038424.55</v>
      </c>
      <c r="F57" s="121">
        <f>SUM(F12:F56)</f>
        <v>4038424.55</v>
      </c>
      <c r="G57" s="121">
        <f>SUM(G12:G56)</f>
        <v>1405176.9600000002</v>
      </c>
      <c r="H57" s="121">
        <f>SUM(H12:H56)</f>
        <v>1405176.96</v>
      </c>
      <c r="I57" s="70"/>
    </row>
    <row r="58" spans="2:9" ht="14.25" thickBot="1" thickTop="1">
      <c r="B58" s="73"/>
      <c r="C58" s="102"/>
      <c r="D58" s="102"/>
      <c r="E58" s="103"/>
      <c r="F58" s="103"/>
      <c r="G58" s="103"/>
      <c r="H58" s="103"/>
      <c r="I58" s="77"/>
    </row>
    <row r="59" ht="13.5" thickTop="1"/>
  </sheetData>
  <sheetProtection formatCells="0" formatColumns="0" formatRows="0" insertColumns="0" insertRows="0" insertHyperlinks="0" deleteColumns="0" deleteRows="0" selectLockedCells="1"/>
  <mergeCells count="7">
    <mergeCell ref="G10:H10"/>
    <mergeCell ref="C3:H3"/>
    <mergeCell ref="E5:H5"/>
    <mergeCell ref="E6:H6"/>
    <mergeCell ref="E8:H8"/>
    <mergeCell ref="D10:D11"/>
    <mergeCell ref="C10:C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3"/>
  <headerFooter alignWithMargins="0">
    <oddHeader>&amp;L&amp;G&amp;R&amp;G</oddHeader>
    <oddFooter>&amp;RSeite &amp;P / &amp;N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showGridLines="0" zoomScalePageLayoutView="0" workbookViewId="0" topLeftCell="A1">
      <selection activeCell="D5" sqref="D5:F5"/>
    </sheetView>
  </sheetViews>
  <sheetFormatPr defaultColWidth="11.421875" defaultRowHeight="12.75"/>
  <cols>
    <col min="1" max="2" width="2.421875" style="134" customWidth="1"/>
    <col min="3" max="3" width="30.8515625" style="134" customWidth="1"/>
    <col min="4" max="5" width="14.8515625" style="134" customWidth="1"/>
    <col min="6" max="6" width="30.8515625" style="135" customWidth="1"/>
    <col min="7" max="7" width="13.421875" style="134" customWidth="1"/>
    <col min="8" max="8" width="14.8515625" style="134" customWidth="1"/>
    <col min="9" max="10" width="2.421875" style="134" customWidth="1"/>
    <col min="11" max="16384" width="11.421875" style="134" customWidth="1"/>
  </cols>
  <sheetData>
    <row r="1" ht="13.5" thickBot="1"/>
    <row r="2" spans="2:9" ht="13.5" thickTop="1">
      <c r="B2" s="136"/>
      <c r="C2" s="137"/>
      <c r="D2" s="137"/>
      <c r="E2" s="137"/>
      <c r="F2" s="138"/>
      <c r="G2" s="137"/>
      <c r="H2" s="137"/>
      <c r="I2" s="139"/>
    </row>
    <row r="3" spans="2:9" ht="18">
      <c r="B3" s="140"/>
      <c r="C3" s="213" t="s">
        <v>491</v>
      </c>
      <c r="D3" s="141"/>
      <c r="E3" s="141"/>
      <c r="F3" s="141"/>
      <c r="G3" s="141"/>
      <c r="H3" s="141"/>
      <c r="I3" s="142"/>
    </row>
    <row r="4" spans="2:9" ht="18">
      <c r="B4" s="140"/>
      <c r="C4" s="143"/>
      <c r="D4" s="143"/>
      <c r="E4" s="143"/>
      <c r="F4" s="143"/>
      <c r="G4" s="143"/>
      <c r="H4" s="144"/>
      <c r="I4" s="145"/>
    </row>
    <row r="5" spans="2:13" ht="14.25" customHeight="1">
      <c r="B5" s="140"/>
      <c r="C5" s="2" t="s">
        <v>7</v>
      </c>
      <c r="D5" s="198"/>
      <c r="E5" s="198"/>
      <c r="F5" s="198"/>
      <c r="G5" s="146"/>
      <c r="H5" s="147"/>
      <c r="I5" s="145"/>
      <c r="K5" s="32"/>
      <c r="L5" s="32"/>
      <c r="M5" s="32"/>
    </row>
    <row r="6" spans="2:13" ht="12.75">
      <c r="B6" s="140"/>
      <c r="C6" s="3" t="s">
        <v>5</v>
      </c>
      <c r="D6" s="199" t="s">
        <v>8</v>
      </c>
      <c r="E6" s="199"/>
      <c r="F6" s="199"/>
      <c r="G6" s="148"/>
      <c r="H6" s="149"/>
      <c r="I6" s="145"/>
      <c r="K6" s="33"/>
      <c r="L6" s="33"/>
      <c r="M6" s="33"/>
    </row>
    <row r="7" spans="2:13" ht="13.5" thickBot="1">
      <c r="B7" s="150"/>
      <c r="C7" s="144"/>
      <c r="D7" s="144"/>
      <c r="E7" s="144"/>
      <c r="F7" s="151"/>
      <c r="G7" s="144"/>
      <c r="H7" s="144"/>
      <c r="I7" s="145"/>
      <c r="L7" s="33"/>
      <c r="M7" s="33"/>
    </row>
    <row r="8" spans="2:9" ht="16.5" thickBot="1">
      <c r="B8" s="150"/>
      <c r="C8" s="179" t="s">
        <v>480</v>
      </c>
      <c r="D8" s="200"/>
      <c r="E8" s="200"/>
      <c r="F8" s="200"/>
      <c r="G8" s="200"/>
      <c r="H8" s="201"/>
      <c r="I8" s="145"/>
    </row>
    <row r="9" spans="2:9" ht="12.75">
      <c r="B9" s="150"/>
      <c r="C9" s="152" t="s">
        <v>18</v>
      </c>
      <c r="D9" s="202"/>
      <c r="E9" s="127">
        <v>82700</v>
      </c>
      <c r="F9" s="50" t="s">
        <v>482</v>
      </c>
      <c r="G9" s="129">
        <v>468713</v>
      </c>
      <c r="H9" s="153"/>
      <c r="I9" s="145"/>
    </row>
    <row r="10" spans="2:9" ht="12.75">
      <c r="B10" s="150"/>
      <c r="C10" s="154" t="s">
        <v>27</v>
      </c>
      <c r="D10" s="203"/>
      <c r="E10" s="128">
        <v>22890</v>
      </c>
      <c r="F10" s="51" t="s">
        <v>483</v>
      </c>
      <c r="G10" s="130">
        <v>102809</v>
      </c>
      <c r="H10" s="155"/>
      <c r="I10" s="145"/>
    </row>
    <row r="11" spans="2:9" ht="13.5" thickBot="1">
      <c r="B11" s="150"/>
      <c r="C11" s="154" t="s">
        <v>28</v>
      </c>
      <c r="D11" s="203"/>
      <c r="E11" s="128">
        <v>12250</v>
      </c>
      <c r="F11" s="52" t="s">
        <v>484</v>
      </c>
      <c r="G11" s="131">
        <v>26021.04</v>
      </c>
      <c r="H11" s="164"/>
      <c r="I11" s="145"/>
    </row>
    <row r="12" spans="2:9" ht="12.75">
      <c r="B12" s="150"/>
      <c r="C12" s="154" t="s">
        <v>481</v>
      </c>
      <c r="D12" s="203"/>
      <c r="E12" s="128">
        <v>44720</v>
      </c>
      <c r="F12" s="53" t="s">
        <v>485</v>
      </c>
      <c r="G12" s="129">
        <f>G9-G10+G11</f>
        <v>391925.04</v>
      </c>
      <c r="H12" s="128">
        <f>G12</f>
        <v>391925.04</v>
      </c>
      <c r="I12" s="145"/>
    </row>
    <row r="13" spans="2:9" ht="12.75">
      <c r="B13" s="150"/>
      <c r="C13" s="154" t="s">
        <v>60</v>
      </c>
      <c r="D13" s="203"/>
      <c r="E13" s="128">
        <v>91250</v>
      </c>
      <c r="F13" s="61" t="s">
        <v>135</v>
      </c>
      <c r="G13" s="62"/>
      <c r="H13" s="132">
        <v>61455.81</v>
      </c>
      <c r="I13" s="145"/>
    </row>
    <row r="14" spans="2:9" ht="12.75">
      <c r="B14" s="150"/>
      <c r="C14" s="154" t="s">
        <v>67</v>
      </c>
      <c r="D14" s="203"/>
      <c r="E14" s="128">
        <v>231855</v>
      </c>
      <c r="F14" s="214" t="s">
        <v>144</v>
      </c>
      <c r="G14" s="62"/>
      <c r="H14" s="132">
        <v>52872.15</v>
      </c>
      <c r="I14" s="145"/>
    </row>
    <row r="15" spans="2:9" ht="12.75">
      <c r="B15" s="150"/>
      <c r="C15" s="154" t="s">
        <v>97</v>
      </c>
      <c r="D15" s="203"/>
      <c r="E15" s="128">
        <v>10981.2</v>
      </c>
      <c r="F15" s="165"/>
      <c r="G15" s="166"/>
      <c r="H15" s="167"/>
      <c r="I15" s="145"/>
    </row>
    <row r="16" spans="2:9" ht="13.5" thickBot="1">
      <c r="B16" s="150"/>
      <c r="C16" s="154" t="s">
        <v>442</v>
      </c>
      <c r="D16" s="204"/>
      <c r="E16" s="128">
        <v>9606.8</v>
      </c>
      <c r="F16" s="168"/>
      <c r="G16" s="169"/>
      <c r="H16" s="170"/>
      <c r="I16" s="145"/>
    </row>
    <row r="17" spans="2:9" ht="13.5" thickBot="1">
      <c r="B17" s="150"/>
      <c r="C17" s="54" t="s">
        <v>4</v>
      </c>
      <c r="D17" s="156"/>
      <c r="E17" s="133">
        <f>SUM(E9:E16)</f>
        <v>506253</v>
      </c>
      <c r="F17" s="55" t="s">
        <v>4</v>
      </c>
      <c r="G17" s="156"/>
      <c r="H17" s="133">
        <f>SUM(H12:H16)</f>
        <v>506253</v>
      </c>
      <c r="I17" s="145"/>
    </row>
    <row r="18" spans="2:9" ht="13.5" thickBot="1">
      <c r="B18" s="150"/>
      <c r="C18" s="157"/>
      <c r="D18" s="157"/>
      <c r="E18" s="157"/>
      <c r="F18" s="158"/>
      <c r="G18" s="157"/>
      <c r="H18" s="157"/>
      <c r="I18" s="145"/>
    </row>
    <row r="19" spans="2:9" ht="13.5" thickBot="1">
      <c r="B19" s="150"/>
      <c r="C19" s="180" t="s">
        <v>487</v>
      </c>
      <c r="D19" s="181"/>
      <c r="E19" s="182"/>
      <c r="F19" s="157"/>
      <c r="G19" s="157"/>
      <c r="H19" s="157"/>
      <c r="I19" s="145"/>
    </row>
    <row r="20" spans="2:9" ht="13.5" thickBot="1">
      <c r="B20" s="150"/>
      <c r="C20" s="56"/>
      <c r="D20" s="57"/>
      <c r="E20" s="58"/>
      <c r="F20" s="157"/>
      <c r="G20" s="157"/>
      <c r="H20" s="157"/>
      <c r="I20" s="145"/>
    </row>
    <row r="21" spans="2:9" ht="12.75">
      <c r="B21" s="150"/>
      <c r="C21" s="171">
        <v>924945</v>
      </c>
      <c r="D21" s="183" t="s">
        <v>474</v>
      </c>
      <c r="E21" s="184"/>
      <c r="F21" s="157"/>
      <c r="G21" s="157"/>
      <c r="H21" s="157"/>
      <c r="I21" s="145"/>
    </row>
    <row r="22" spans="2:9" ht="12.75">
      <c r="B22" s="150"/>
      <c r="C22" s="172">
        <v>3633.9</v>
      </c>
      <c r="D22" s="59" t="s">
        <v>443</v>
      </c>
      <c r="E22" s="60"/>
      <c r="F22" s="157"/>
      <c r="G22" s="157"/>
      <c r="H22" s="157"/>
      <c r="I22" s="145"/>
    </row>
    <row r="23" spans="2:9" ht="12.75">
      <c r="B23" s="150"/>
      <c r="C23" s="172">
        <v>601520</v>
      </c>
      <c r="D23" s="59" t="s">
        <v>201</v>
      </c>
      <c r="E23" s="60"/>
      <c r="F23" s="157"/>
      <c r="G23" s="157"/>
      <c r="H23" s="157"/>
      <c r="I23" s="145"/>
    </row>
    <row r="24" spans="2:9" ht="12.75">
      <c r="B24" s="150"/>
      <c r="C24" s="172">
        <v>201450</v>
      </c>
      <c r="D24" s="59" t="s">
        <v>254</v>
      </c>
      <c r="E24" s="60"/>
      <c r="F24" s="157"/>
      <c r="G24" s="157"/>
      <c r="H24" s="157"/>
      <c r="I24" s="145"/>
    </row>
    <row r="25" spans="2:9" ht="12.75">
      <c r="B25" s="150"/>
      <c r="C25" s="172">
        <v>27639.25</v>
      </c>
      <c r="D25" s="59" t="s">
        <v>475</v>
      </c>
      <c r="E25" s="60"/>
      <c r="F25" s="157"/>
      <c r="G25" s="157"/>
      <c r="H25" s="157"/>
      <c r="I25" s="145"/>
    </row>
    <row r="26" spans="2:9" ht="12.75">
      <c r="B26" s="150"/>
      <c r="C26" s="172">
        <v>15201</v>
      </c>
      <c r="D26" s="59" t="s">
        <v>270</v>
      </c>
      <c r="E26" s="60"/>
      <c r="F26" s="157"/>
      <c r="G26" s="157"/>
      <c r="H26" s="157"/>
      <c r="I26" s="145"/>
    </row>
    <row r="27" spans="2:9" ht="12.75">
      <c r="B27" s="150"/>
      <c r="C27" s="172">
        <v>3307</v>
      </c>
      <c r="D27" s="59" t="s">
        <v>300</v>
      </c>
      <c r="E27" s="60"/>
      <c r="F27" s="157"/>
      <c r="G27" s="157"/>
      <c r="H27" s="157"/>
      <c r="I27" s="145"/>
    </row>
    <row r="28" spans="2:9" ht="13.5" thickBot="1">
      <c r="B28" s="150"/>
      <c r="C28" s="159">
        <v>46172.81</v>
      </c>
      <c r="D28" s="177" t="s">
        <v>347</v>
      </c>
      <c r="E28" s="178"/>
      <c r="F28" s="157"/>
      <c r="G28" s="157"/>
      <c r="H28" s="157"/>
      <c r="I28" s="145"/>
    </row>
    <row r="29" spans="2:9" ht="13.5" thickBot="1">
      <c r="B29" s="150"/>
      <c r="C29" s="173">
        <f>C21-C22-C23-C24-C25-C26-C27-C28</f>
        <v>26021.03999999998</v>
      </c>
      <c r="D29" s="196" t="s">
        <v>488</v>
      </c>
      <c r="E29" s="197"/>
      <c r="F29" s="157"/>
      <c r="G29" s="157"/>
      <c r="H29" s="157"/>
      <c r="I29" s="145"/>
    </row>
    <row r="30" spans="2:9" ht="13.5" thickBot="1">
      <c r="B30" s="160"/>
      <c r="C30" s="161"/>
      <c r="D30" s="161"/>
      <c r="E30" s="161"/>
      <c r="F30" s="162"/>
      <c r="G30" s="161"/>
      <c r="H30" s="161"/>
      <c r="I30" s="163"/>
    </row>
    <row r="31" ht="13.5" thickTop="1"/>
  </sheetData>
  <sheetProtection/>
  <mergeCells count="8">
    <mergeCell ref="D28:E28"/>
    <mergeCell ref="D29:E29"/>
    <mergeCell ref="D5:F5"/>
    <mergeCell ref="D6:F6"/>
    <mergeCell ref="C8:H8"/>
    <mergeCell ref="C19:E19"/>
    <mergeCell ref="D21:E21"/>
    <mergeCell ref="D9:D16"/>
  </mergeCells>
  <printOptions/>
  <pageMargins left="0.7" right="0.7" top="0.787401575" bottom="0.787401575" header="0.3" footer="0.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B4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4" max="4" width="9.28125" style="0" customWidth="1"/>
  </cols>
  <sheetData>
    <row r="1" ht="12.75" customHeight="1">
      <c r="A1" s="4" t="s">
        <v>9</v>
      </c>
    </row>
    <row r="2" spans="1:2" ht="12.75" customHeight="1">
      <c r="A2" s="4">
        <v>110</v>
      </c>
      <c r="B2" t="s">
        <v>10</v>
      </c>
    </row>
    <row r="3" spans="1:2" ht="12.75" customHeight="1">
      <c r="A3" s="4">
        <v>120</v>
      </c>
      <c r="B3" t="s">
        <v>11</v>
      </c>
    </row>
    <row r="4" spans="1:2" ht="12.75" customHeight="1">
      <c r="A4" s="4">
        <v>121</v>
      </c>
      <c r="B4" t="s">
        <v>12</v>
      </c>
    </row>
    <row r="5" spans="1:2" ht="12.75">
      <c r="A5" s="4">
        <v>180</v>
      </c>
      <c r="B5" t="s">
        <v>13</v>
      </c>
    </row>
    <row r="6" spans="1:2" ht="12.75" customHeight="1">
      <c r="A6" s="4">
        <v>190</v>
      </c>
      <c r="B6" t="s">
        <v>14</v>
      </c>
    </row>
    <row r="7" spans="1:2" ht="12.75">
      <c r="A7" s="4">
        <v>200</v>
      </c>
      <c r="B7" t="s">
        <v>15</v>
      </c>
    </row>
    <row r="8" spans="1:2" ht="12.75" customHeight="1">
      <c r="A8" s="4">
        <v>210</v>
      </c>
      <c r="B8" t="s">
        <v>16</v>
      </c>
    </row>
    <row r="9" spans="1:2" ht="12.75">
      <c r="A9" s="4">
        <v>290</v>
      </c>
      <c r="B9" t="s">
        <v>17</v>
      </c>
    </row>
    <row r="10" spans="1:2" ht="12.75" customHeight="1">
      <c r="A10" s="4">
        <v>300</v>
      </c>
      <c r="B10" t="s">
        <v>18</v>
      </c>
    </row>
    <row r="11" spans="1:2" ht="12.75" customHeight="1">
      <c r="A11" s="4">
        <v>390</v>
      </c>
      <c r="B11" t="s">
        <v>19</v>
      </c>
    </row>
    <row r="12" spans="1:2" ht="12.75" customHeight="1">
      <c r="A12" s="4">
        <v>400</v>
      </c>
      <c r="B12" t="s">
        <v>20</v>
      </c>
    </row>
    <row r="13" spans="1:2" ht="12.75">
      <c r="A13" s="4">
        <v>450</v>
      </c>
      <c r="B13" t="s">
        <v>21</v>
      </c>
    </row>
    <row r="14" spans="1:2" ht="12.75" customHeight="1">
      <c r="A14" s="4">
        <v>480</v>
      </c>
      <c r="B14" t="s">
        <v>22</v>
      </c>
    </row>
    <row r="15" spans="1:2" ht="12.75">
      <c r="A15" s="4">
        <v>490</v>
      </c>
      <c r="B15" t="s">
        <v>23</v>
      </c>
    </row>
    <row r="16" spans="1:2" ht="12.75" customHeight="1">
      <c r="A16" s="4">
        <v>500</v>
      </c>
      <c r="B16" t="s">
        <v>24</v>
      </c>
    </row>
    <row r="17" spans="1:2" ht="12.75">
      <c r="A17" s="4">
        <v>550</v>
      </c>
      <c r="B17" t="s">
        <v>25</v>
      </c>
    </row>
    <row r="18" spans="1:2" ht="12.75" customHeight="1">
      <c r="A18" s="4">
        <v>590</v>
      </c>
      <c r="B18" t="s">
        <v>26</v>
      </c>
    </row>
    <row r="19" spans="1:2" ht="12.75">
      <c r="A19" s="4">
        <v>620</v>
      </c>
      <c r="B19" t="s">
        <v>27</v>
      </c>
    </row>
    <row r="20" spans="1:2" ht="12.75">
      <c r="A20" s="4">
        <v>630</v>
      </c>
      <c r="B20" t="s">
        <v>28</v>
      </c>
    </row>
    <row r="21" spans="1:2" ht="12.75" customHeight="1">
      <c r="A21" s="4">
        <v>640</v>
      </c>
      <c r="B21" t="s">
        <v>29</v>
      </c>
    </row>
    <row r="22" spans="1:2" ht="12.75" customHeight="1">
      <c r="A22" s="4">
        <v>660</v>
      </c>
      <c r="B22" t="s">
        <v>30</v>
      </c>
    </row>
    <row r="23" spans="1:2" ht="12.75">
      <c r="A23" s="4">
        <v>680</v>
      </c>
      <c r="B23" t="s">
        <v>31</v>
      </c>
    </row>
    <row r="24" spans="1:2" ht="12.75" customHeight="1">
      <c r="A24" s="4">
        <v>681</v>
      </c>
      <c r="B24" t="s">
        <v>32</v>
      </c>
    </row>
    <row r="25" spans="1:2" ht="12.75">
      <c r="A25" s="4">
        <v>692</v>
      </c>
      <c r="B25" t="s">
        <v>33</v>
      </c>
    </row>
    <row r="26" spans="1:2" ht="12.75">
      <c r="A26" s="4">
        <v>693</v>
      </c>
      <c r="B26" t="s">
        <v>34</v>
      </c>
    </row>
    <row r="27" spans="1:2" ht="12.75">
      <c r="A27" s="4">
        <v>694</v>
      </c>
      <c r="B27" t="s">
        <v>35</v>
      </c>
    </row>
    <row r="28" spans="1:2" ht="12.75" customHeight="1">
      <c r="A28" s="4">
        <v>696</v>
      </c>
      <c r="B28" t="s">
        <v>36</v>
      </c>
    </row>
    <row r="29" spans="1:2" ht="12.75">
      <c r="A29" s="4">
        <v>700</v>
      </c>
      <c r="B29" t="s">
        <v>37</v>
      </c>
    </row>
    <row r="30" spans="1:2" ht="12.75" customHeight="1">
      <c r="A30" s="4">
        <v>710</v>
      </c>
      <c r="B30" t="s">
        <v>38</v>
      </c>
    </row>
    <row r="31" spans="1:2" ht="12.75">
      <c r="A31" s="4">
        <v>800</v>
      </c>
      <c r="B31" t="s">
        <v>39</v>
      </c>
    </row>
    <row r="32" spans="1:2" ht="12.75" customHeight="1">
      <c r="A32" s="4">
        <v>870</v>
      </c>
      <c r="B32" t="s">
        <v>40</v>
      </c>
    </row>
    <row r="33" spans="1:2" ht="12.75">
      <c r="A33" s="4">
        <v>920</v>
      </c>
      <c r="B33" t="s">
        <v>41</v>
      </c>
    </row>
    <row r="34" spans="1:2" ht="12.75">
      <c r="A34" s="4">
        <v>930</v>
      </c>
      <c r="B34" t="s">
        <v>42</v>
      </c>
    </row>
    <row r="35" spans="1:2" ht="12.75" customHeight="1">
      <c r="A35" s="4">
        <v>980</v>
      </c>
      <c r="B35" t="s">
        <v>43</v>
      </c>
    </row>
    <row r="36" spans="1:2" ht="12.75" customHeight="1">
      <c r="A36" s="4">
        <v>990</v>
      </c>
      <c r="B36" t="s">
        <v>44</v>
      </c>
    </row>
    <row r="37" spans="1:2" ht="12.75" customHeight="1">
      <c r="A37" s="4">
        <v>999</v>
      </c>
      <c r="B37" t="s">
        <v>45</v>
      </c>
    </row>
    <row r="38" spans="1:2" ht="12.75">
      <c r="A38" s="4">
        <v>1000</v>
      </c>
      <c r="B38" t="s">
        <v>46</v>
      </c>
    </row>
    <row r="39" spans="1:2" ht="12.75" customHeight="1">
      <c r="A39" s="4">
        <v>1100</v>
      </c>
      <c r="B39" t="s">
        <v>47</v>
      </c>
    </row>
    <row r="40" spans="1:2" ht="12.75">
      <c r="A40" s="4">
        <v>1200</v>
      </c>
      <c r="B40" t="s">
        <v>48</v>
      </c>
    </row>
    <row r="41" spans="1:2" ht="12.75" customHeight="1">
      <c r="A41" s="4">
        <v>1250</v>
      </c>
      <c r="B41" t="s">
        <v>49</v>
      </c>
    </row>
    <row r="42" spans="1:2" ht="12.75">
      <c r="A42" s="4">
        <v>1300</v>
      </c>
      <c r="B42" t="s">
        <v>50</v>
      </c>
    </row>
    <row r="43" spans="1:2" ht="12.75" customHeight="1">
      <c r="A43" s="4">
        <v>1340</v>
      </c>
      <c r="B43" t="s">
        <v>51</v>
      </c>
    </row>
    <row r="44" spans="1:2" ht="12.75">
      <c r="A44" s="4">
        <v>1350</v>
      </c>
      <c r="B44" t="s">
        <v>52</v>
      </c>
    </row>
    <row r="45" spans="1:2" ht="12.75" customHeight="1">
      <c r="A45" s="4">
        <v>1360</v>
      </c>
      <c r="B45" t="s">
        <v>53</v>
      </c>
    </row>
    <row r="46" spans="1:2" ht="12.75">
      <c r="A46" s="4">
        <v>1364</v>
      </c>
      <c r="B46" t="s">
        <v>54</v>
      </c>
    </row>
    <row r="47" spans="1:2" ht="12.75">
      <c r="A47" s="4">
        <v>1365</v>
      </c>
      <c r="B47" t="s">
        <v>55</v>
      </c>
    </row>
    <row r="48" spans="1:2" ht="12.75">
      <c r="A48" s="4">
        <v>1370</v>
      </c>
      <c r="B48" t="s">
        <v>56</v>
      </c>
    </row>
    <row r="49" spans="1:2" ht="12.75" customHeight="1">
      <c r="A49" s="4">
        <v>1390</v>
      </c>
      <c r="B49" t="s">
        <v>57</v>
      </c>
    </row>
    <row r="50" spans="1:2" ht="12.75">
      <c r="A50" s="4">
        <v>1400</v>
      </c>
      <c r="B50" t="s">
        <v>58</v>
      </c>
    </row>
    <row r="51" spans="1:2" ht="12.75" customHeight="1">
      <c r="A51" s="4">
        <v>1500</v>
      </c>
      <c r="B51" t="s">
        <v>59</v>
      </c>
    </row>
    <row r="52" spans="1:2" ht="12.75">
      <c r="A52" s="4">
        <v>1600</v>
      </c>
      <c r="B52" t="s">
        <v>60</v>
      </c>
    </row>
    <row r="53" spans="1:2" ht="12.75" customHeight="1">
      <c r="A53" s="4">
        <v>1605</v>
      </c>
      <c r="B53" t="s">
        <v>61</v>
      </c>
    </row>
    <row r="54" spans="1:2" ht="12.75">
      <c r="A54" s="4">
        <v>1620</v>
      </c>
      <c r="B54" t="s">
        <v>62</v>
      </c>
    </row>
    <row r="55" spans="1:2" ht="12.75" customHeight="1">
      <c r="A55" s="4">
        <v>1680</v>
      </c>
      <c r="B55" t="s">
        <v>63</v>
      </c>
    </row>
    <row r="56" spans="1:2" ht="12.75" customHeight="1">
      <c r="A56" s="4">
        <v>1800</v>
      </c>
      <c r="B56" t="s">
        <v>64</v>
      </c>
    </row>
    <row r="57" spans="1:2" ht="12.75" customHeight="1">
      <c r="A57" s="4">
        <v>1801</v>
      </c>
      <c r="B57" t="s">
        <v>65</v>
      </c>
    </row>
    <row r="58" spans="1:2" ht="12.75" customHeight="1">
      <c r="A58" s="4">
        <v>1999</v>
      </c>
      <c r="B58" t="s">
        <v>66</v>
      </c>
    </row>
    <row r="59" spans="1:2" ht="12.75">
      <c r="A59" s="4">
        <v>2000</v>
      </c>
      <c r="B59" t="s">
        <v>67</v>
      </c>
    </row>
    <row r="60" spans="1:2" ht="12.75" customHeight="1">
      <c r="A60" s="4">
        <v>2030</v>
      </c>
      <c r="B60" t="s">
        <v>68</v>
      </c>
    </row>
    <row r="61" spans="1:2" ht="12.75" customHeight="1">
      <c r="A61" s="4">
        <v>2050</v>
      </c>
      <c r="B61" t="s">
        <v>69</v>
      </c>
    </row>
    <row r="62" spans="1:2" ht="12.75" customHeight="1">
      <c r="A62" s="4">
        <v>2070</v>
      </c>
      <c r="B62" t="s">
        <v>70</v>
      </c>
    </row>
    <row r="63" spans="1:2" ht="12.75">
      <c r="A63" s="4">
        <v>2080</v>
      </c>
      <c r="B63" t="s">
        <v>71</v>
      </c>
    </row>
    <row r="64" spans="1:2" ht="12.75" customHeight="1">
      <c r="A64" s="4">
        <v>2090</v>
      </c>
      <c r="B64" t="s">
        <v>72</v>
      </c>
    </row>
    <row r="65" spans="1:2" ht="12.75">
      <c r="A65" s="4">
        <v>2100</v>
      </c>
      <c r="B65" t="s">
        <v>73</v>
      </c>
    </row>
    <row r="66" spans="1:2" ht="12.75" customHeight="1">
      <c r="A66" s="4">
        <v>2130</v>
      </c>
      <c r="B66" t="s">
        <v>74</v>
      </c>
    </row>
    <row r="67" spans="1:2" ht="12.75">
      <c r="A67" s="4">
        <v>2140</v>
      </c>
      <c r="B67" t="s">
        <v>75</v>
      </c>
    </row>
    <row r="68" spans="1:2" ht="12.75" customHeight="1">
      <c r="A68" s="4">
        <v>2150</v>
      </c>
      <c r="B68" t="s">
        <v>76</v>
      </c>
    </row>
    <row r="69" spans="1:2" ht="12.75">
      <c r="A69" s="4">
        <v>2180</v>
      </c>
      <c r="B69" t="s">
        <v>77</v>
      </c>
    </row>
    <row r="70" spans="1:2" ht="12.75" customHeight="1">
      <c r="A70" s="4">
        <v>2190</v>
      </c>
      <c r="B70" t="s">
        <v>78</v>
      </c>
    </row>
    <row r="71" spans="1:2" ht="12.75">
      <c r="A71" s="4">
        <v>2300</v>
      </c>
      <c r="B71" t="s">
        <v>79</v>
      </c>
    </row>
    <row r="72" spans="1:2" ht="12.75" customHeight="1">
      <c r="A72" s="4">
        <v>2320</v>
      </c>
      <c r="B72" t="s">
        <v>80</v>
      </c>
    </row>
    <row r="73" spans="1:2" ht="12.75">
      <c r="A73" s="4">
        <v>2330</v>
      </c>
      <c r="B73" t="s">
        <v>81</v>
      </c>
    </row>
    <row r="74" spans="1:2" ht="12.75" customHeight="1">
      <c r="A74" s="4">
        <v>2340</v>
      </c>
      <c r="B74" t="s">
        <v>82</v>
      </c>
    </row>
    <row r="75" spans="1:2" ht="12.75">
      <c r="A75" s="4">
        <v>2350</v>
      </c>
      <c r="B75" t="s">
        <v>83</v>
      </c>
    </row>
    <row r="76" spans="1:2" ht="12.75" customHeight="1">
      <c r="A76" s="4">
        <v>2360</v>
      </c>
      <c r="B76" t="s">
        <v>84</v>
      </c>
    </row>
    <row r="77" spans="1:2" ht="12.75">
      <c r="A77" s="4">
        <v>2380</v>
      </c>
      <c r="B77" t="s">
        <v>85</v>
      </c>
    </row>
    <row r="78" spans="1:2" ht="12.75" customHeight="1">
      <c r="A78" s="4">
        <v>2400</v>
      </c>
      <c r="B78" t="s">
        <v>86</v>
      </c>
    </row>
    <row r="79" spans="1:2" ht="12.75">
      <c r="A79" s="4">
        <v>2410</v>
      </c>
      <c r="B79" t="s">
        <v>87</v>
      </c>
    </row>
    <row r="80" spans="1:2" ht="12.75" customHeight="1">
      <c r="A80" s="4">
        <v>2420</v>
      </c>
      <c r="B80" t="s">
        <v>88</v>
      </c>
    </row>
    <row r="81" spans="1:2" ht="12.75">
      <c r="A81" s="4">
        <v>2500</v>
      </c>
      <c r="B81" t="s">
        <v>89</v>
      </c>
    </row>
    <row r="82" spans="1:2" ht="12.75" customHeight="1">
      <c r="A82" s="4">
        <v>2501</v>
      </c>
      <c r="B82" t="s">
        <v>90</v>
      </c>
    </row>
    <row r="83" spans="1:2" ht="12.75">
      <c r="A83" s="4">
        <v>2510</v>
      </c>
      <c r="B83" t="s">
        <v>91</v>
      </c>
    </row>
    <row r="84" spans="1:2" ht="12.75">
      <c r="A84" s="4">
        <v>2520</v>
      </c>
      <c r="B84" t="s">
        <v>92</v>
      </c>
    </row>
    <row r="85" spans="1:2" ht="12.75">
      <c r="A85" s="4">
        <v>2590</v>
      </c>
      <c r="B85" t="s">
        <v>93</v>
      </c>
    </row>
    <row r="86" spans="1:2" ht="12.75" customHeight="1">
      <c r="A86" s="4">
        <v>2620</v>
      </c>
      <c r="B86" t="s">
        <v>94</v>
      </c>
    </row>
    <row r="87" spans="1:2" ht="12.75">
      <c r="A87" s="4">
        <v>2630</v>
      </c>
      <c r="B87" t="s">
        <v>95</v>
      </c>
    </row>
    <row r="88" spans="1:2" ht="12.75" customHeight="1">
      <c r="A88" s="4">
        <v>2680</v>
      </c>
      <c r="B88" t="s">
        <v>96</v>
      </c>
    </row>
    <row r="89" spans="1:2" ht="12.75" customHeight="1">
      <c r="A89" s="4">
        <v>2700</v>
      </c>
      <c r="B89" t="s">
        <v>97</v>
      </c>
    </row>
    <row r="90" spans="1:2" ht="12.75" customHeight="1">
      <c r="A90" s="4">
        <v>2728</v>
      </c>
      <c r="B90" t="s">
        <v>98</v>
      </c>
    </row>
    <row r="91" spans="1:2" ht="12.75" customHeight="1">
      <c r="A91" s="4">
        <v>2730</v>
      </c>
      <c r="B91" t="s">
        <v>99</v>
      </c>
    </row>
    <row r="92" spans="1:2" ht="12.75">
      <c r="A92" s="4">
        <v>2750</v>
      </c>
      <c r="B92" t="s">
        <v>100</v>
      </c>
    </row>
    <row r="93" spans="1:2" ht="12.75" customHeight="1">
      <c r="A93" s="4">
        <v>2780</v>
      </c>
      <c r="B93" t="s">
        <v>101</v>
      </c>
    </row>
    <row r="94" spans="1:2" ht="12.75">
      <c r="A94" s="4">
        <v>2790</v>
      </c>
      <c r="B94" t="s">
        <v>102</v>
      </c>
    </row>
    <row r="95" spans="1:2" ht="12.75" customHeight="1">
      <c r="A95" s="4">
        <v>2794</v>
      </c>
      <c r="B95" t="s">
        <v>103</v>
      </c>
    </row>
    <row r="96" spans="1:2" ht="12.75">
      <c r="A96" s="4">
        <v>2800</v>
      </c>
      <c r="B96" t="s">
        <v>104</v>
      </c>
    </row>
    <row r="97" spans="1:2" ht="12.75" customHeight="1">
      <c r="A97" s="4">
        <v>2810</v>
      </c>
      <c r="B97" t="s">
        <v>105</v>
      </c>
    </row>
    <row r="98" spans="1:2" ht="12.75">
      <c r="A98" s="4">
        <v>2830</v>
      </c>
      <c r="B98" t="s">
        <v>106</v>
      </c>
    </row>
    <row r="99" spans="1:2" ht="12.75" customHeight="1">
      <c r="A99" s="4">
        <v>2870</v>
      </c>
      <c r="B99" t="s">
        <v>107</v>
      </c>
    </row>
    <row r="100" spans="1:2" ht="12.75">
      <c r="A100" s="4">
        <v>2880</v>
      </c>
      <c r="B100" t="s">
        <v>108</v>
      </c>
    </row>
    <row r="101" spans="1:2" ht="12.75" customHeight="1">
      <c r="A101" s="4">
        <v>2900</v>
      </c>
      <c r="B101" t="s">
        <v>109</v>
      </c>
    </row>
    <row r="102" spans="1:2" ht="12.75">
      <c r="A102" s="4">
        <v>2905</v>
      </c>
      <c r="B102" t="s">
        <v>110</v>
      </c>
    </row>
    <row r="103" spans="1:2" ht="12.75" customHeight="1">
      <c r="A103" s="4">
        <v>2950</v>
      </c>
      <c r="B103" t="s">
        <v>111</v>
      </c>
    </row>
    <row r="104" spans="1:2" ht="12.75" customHeight="1">
      <c r="A104" s="4">
        <v>2999</v>
      </c>
      <c r="B104" t="s">
        <v>112</v>
      </c>
    </row>
    <row r="105" spans="1:2" ht="12.75">
      <c r="A105" s="4">
        <v>3000</v>
      </c>
      <c r="B105" t="s">
        <v>113</v>
      </c>
    </row>
    <row r="106" spans="1:2" ht="12.75" customHeight="1">
      <c r="A106" s="4">
        <v>3010</v>
      </c>
      <c r="B106" t="s">
        <v>114</v>
      </c>
    </row>
    <row r="107" spans="1:2" ht="12.75">
      <c r="A107" s="4">
        <v>3030</v>
      </c>
      <c r="B107" t="s">
        <v>115</v>
      </c>
    </row>
    <row r="108" spans="1:2" ht="12.75" customHeight="1">
      <c r="A108" s="4">
        <v>3035</v>
      </c>
      <c r="B108" t="s">
        <v>116</v>
      </c>
    </row>
    <row r="109" spans="1:2" ht="12.75">
      <c r="A109" s="4">
        <v>3040</v>
      </c>
      <c r="B109" t="s">
        <v>117</v>
      </c>
    </row>
    <row r="110" spans="1:2" ht="12.75" customHeight="1">
      <c r="A110" s="4">
        <v>3045</v>
      </c>
      <c r="B110" t="s">
        <v>118</v>
      </c>
    </row>
    <row r="111" spans="1:2" ht="12.75">
      <c r="A111" s="4">
        <v>3050</v>
      </c>
      <c r="B111" t="s">
        <v>119</v>
      </c>
    </row>
    <row r="112" spans="1:2" ht="12.75" customHeight="1">
      <c r="A112" s="4">
        <v>3060</v>
      </c>
      <c r="B112" t="s">
        <v>120</v>
      </c>
    </row>
    <row r="113" spans="1:2" ht="12.75">
      <c r="A113" s="4">
        <v>3065</v>
      </c>
      <c r="B113" t="s">
        <v>121</v>
      </c>
    </row>
    <row r="114" spans="1:2" ht="12.75" customHeight="1">
      <c r="A114" s="4">
        <v>3070</v>
      </c>
      <c r="B114" t="s">
        <v>122</v>
      </c>
    </row>
    <row r="115" spans="1:2" ht="12.75" customHeight="1">
      <c r="A115" s="4">
        <v>3075</v>
      </c>
      <c r="B115" t="s">
        <v>123</v>
      </c>
    </row>
    <row r="116" spans="1:2" ht="12.75" customHeight="1">
      <c r="A116" s="4">
        <v>3080</v>
      </c>
      <c r="B116" t="s">
        <v>124</v>
      </c>
    </row>
    <row r="117" spans="1:2" ht="12.75">
      <c r="A117" s="4">
        <v>3090</v>
      </c>
      <c r="B117" t="s">
        <v>125</v>
      </c>
    </row>
    <row r="118" spans="1:2" ht="12.75" customHeight="1">
      <c r="A118" s="4">
        <v>3110</v>
      </c>
      <c r="B118" t="s">
        <v>126</v>
      </c>
    </row>
    <row r="119" spans="1:2" ht="12.75">
      <c r="A119" s="4">
        <v>3120</v>
      </c>
      <c r="B119" t="s">
        <v>127</v>
      </c>
    </row>
    <row r="120" spans="1:2" ht="12.75" customHeight="1">
      <c r="A120" s="4">
        <v>3150</v>
      </c>
      <c r="B120" t="s">
        <v>128</v>
      </c>
    </row>
    <row r="121" spans="1:2" ht="12.75">
      <c r="A121" s="4">
        <v>3160</v>
      </c>
      <c r="B121" t="s">
        <v>129</v>
      </c>
    </row>
    <row r="122" spans="1:2" ht="12.75" customHeight="1">
      <c r="A122" s="4">
        <v>3170</v>
      </c>
      <c r="B122" t="s">
        <v>107</v>
      </c>
    </row>
    <row r="123" spans="1:2" ht="12.75">
      <c r="A123" s="4">
        <v>3180</v>
      </c>
      <c r="B123" t="s">
        <v>130</v>
      </c>
    </row>
    <row r="124" spans="1:2" ht="12.75" customHeight="1">
      <c r="A124" s="4">
        <v>3190</v>
      </c>
      <c r="B124" t="s">
        <v>131</v>
      </c>
    </row>
    <row r="125" spans="1:2" ht="12.75">
      <c r="A125" s="4">
        <v>3200</v>
      </c>
      <c r="B125" t="s">
        <v>132</v>
      </c>
    </row>
    <row r="126" spans="1:2" ht="12.75" customHeight="1">
      <c r="A126" s="4">
        <v>3201</v>
      </c>
      <c r="B126" t="s">
        <v>133</v>
      </c>
    </row>
    <row r="127" spans="1:2" ht="12.75">
      <c r="A127" s="4">
        <v>3205</v>
      </c>
      <c r="B127" t="s">
        <v>134</v>
      </c>
    </row>
    <row r="128" spans="1:2" ht="12.75" customHeight="1">
      <c r="A128" s="4">
        <v>3300</v>
      </c>
      <c r="B128" t="s">
        <v>135</v>
      </c>
    </row>
    <row r="129" spans="1:2" ht="12.75">
      <c r="A129" s="4">
        <v>3340</v>
      </c>
      <c r="B129" t="s">
        <v>136</v>
      </c>
    </row>
    <row r="130" spans="1:2" ht="12.75" customHeight="1">
      <c r="A130" s="4">
        <v>3350</v>
      </c>
      <c r="B130" t="s">
        <v>137</v>
      </c>
    </row>
    <row r="131" spans="1:2" ht="12.75">
      <c r="A131" s="4">
        <v>3360</v>
      </c>
      <c r="B131" t="s">
        <v>138</v>
      </c>
    </row>
    <row r="132" spans="1:2" ht="12.75" customHeight="1">
      <c r="A132" s="4">
        <v>3370</v>
      </c>
      <c r="B132" t="s">
        <v>139</v>
      </c>
    </row>
    <row r="133" spans="1:2" ht="12.75">
      <c r="A133" s="4">
        <v>3380</v>
      </c>
      <c r="B133" t="s">
        <v>140</v>
      </c>
    </row>
    <row r="134" spans="1:2" ht="12.75" customHeight="1">
      <c r="A134" s="4">
        <v>3500</v>
      </c>
      <c r="B134" t="s">
        <v>141</v>
      </c>
    </row>
    <row r="135" spans="1:2" ht="12.75">
      <c r="A135" s="4">
        <v>3501</v>
      </c>
      <c r="B135" t="s">
        <v>142</v>
      </c>
    </row>
    <row r="136" spans="1:2" ht="12.75" customHeight="1">
      <c r="A136" s="4">
        <v>3510</v>
      </c>
      <c r="B136" t="s">
        <v>143</v>
      </c>
    </row>
    <row r="137" spans="1:2" ht="12.75">
      <c r="A137" s="4">
        <v>3520</v>
      </c>
      <c r="B137" t="s">
        <v>144</v>
      </c>
    </row>
    <row r="138" spans="1:2" ht="12.75" customHeight="1">
      <c r="A138" s="4">
        <v>3540</v>
      </c>
      <c r="B138" t="s">
        <v>145</v>
      </c>
    </row>
    <row r="139" spans="1:2" ht="12.75">
      <c r="A139" s="4">
        <v>3570</v>
      </c>
      <c r="B139" t="s">
        <v>146</v>
      </c>
    </row>
    <row r="140" spans="1:2" ht="12.75" customHeight="1">
      <c r="A140" s="4">
        <v>3580</v>
      </c>
      <c r="B140" t="s">
        <v>147</v>
      </c>
    </row>
    <row r="141" spans="1:2" ht="12.75">
      <c r="A141" s="4">
        <v>3600</v>
      </c>
      <c r="B141" t="s">
        <v>148</v>
      </c>
    </row>
    <row r="142" spans="1:2" ht="12.75" customHeight="1">
      <c r="A142" s="4">
        <v>3610</v>
      </c>
      <c r="B142" t="s">
        <v>149</v>
      </c>
    </row>
    <row r="143" spans="1:2" ht="12.75">
      <c r="A143" s="4">
        <v>3700</v>
      </c>
      <c r="B143" t="s">
        <v>150</v>
      </c>
    </row>
    <row r="144" spans="1:2" ht="12.75" customHeight="1">
      <c r="A144" s="4">
        <v>3710</v>
      </c>
      <c r="B144" t="s">
        <v>129</v>
      </c>
    </row>
    <row r="145" spans="1:2" ht="12.75">
      <c r="A145" s="4">
        <v>3720</v>
      </c>
      <c r="B145" t="s">
        <v>151</v>
      </c>
    </row>
    <row r="146" spans="1:2" ht="12.75" customHeight="1">
      <c r="A146" s="4">
        <v>3730</v>
      </c>
      <c r="B146" t="s">
        <v>152</v>
      </c>
    </row>
    <row r="147" spans="1:2" ht="12.75">
      <c r="A147" s="4">
        <v>3740</v>
      </c>
      <c r="B147" t="s">
        <v>153</v>
      </c>
    </row>
    <row r="148" spans="1:2" ht="12.75" customHeight="1">
      <c r="A148" s="4">
        <v>3750</v>
      </c>
      <c r="B148" t="s">
        <v>154</v>
      </c>
    </row>
    <row r="149" spans="1:2" ht="12.75">
      <c r="A149" s="4">
        <v>3800</v>
      </c>
      <c r="B149" t="s">
        <v>155</v>
      </c>
    </row>
    <row r="150" spans="1:2" ht="12.75" customHeight="1">
      <c r="A150" s="4">
        <v>3850</v>
      </c>
      <c r="B150" t="s">
        <v>156</v>
      </c>
    </row>
    <row r="151" spans="1:2" ht="12.75">
      <c r="A151" s="4">
        <v>3900</v>
      </c>
      <c r="B151" t="s">
        <v>157</v>
      </c>
    </row>
    <row r="152" spans="1:2" ht="12.75">
      <c r="A152" s="4">
        <v>3999</v>
      </c>
      <c r="B152" t="s">
        <v>158</v>
      </c>
    </row>
    <row r="153" spans="1:2" ht="12.75" customHeight="1">
      <c r="A153" s="4">
        <v>4000</v>
      </c>
      <c r="B153" t="s">
        <v>159</v>
      </c>
    </row>
    <row r="154" spans="1:2" ht="12.75">
      <c r="A154" s="4">
        <v>4001</v>
      </c>
      <c r="B154" t="s">
        <v>160</v>
      </c>
    </row>
    <row r="155" spans="1:2" ht="12.75" customHeight="1">
      <c r="A155" s="4">
        <v>4005</v>
      </c>
      <c r="B155" t="s">
        <v>161</v>
      </c>
    </row>
    <row r="156" spans="1:2" ht="12.75">
      <c r="A156" s="4">
        <v>4010</v>
      </c>
      <c r="B156" t="s">
        <v>162</v>
      </c>
    </row>
    <row r="157" spans="1:2" ht="12.75" customHeight="1">
      <c r="A157" s="4">
        <v>4015</v>
      </c>
      <c r="B157" t="s">
        <v>163</v>
      </c>
    </row>
    <row r="158" spans="1:2" ht="12.75">
      <c r="A158" s="4">
        <v>4100</v>
      </c>
      <c r="B158" t="s">
        <v>164</v>
      </c>
    </row>
    <row r="159" spans="1:2" ht="12.75" customHeight="1">
      <c r="A159" s="4">
        <v>4101</v>
      </c>
      <c r="B159" t="s">
        <v>165</v>
      </c>
    </row>
    <row r="160" spans="1:2" ht="12.75" customHeight="1">
      <c r="A160" s="4">
        <v>4180</v>
      </c>
      <c r="B160" t="s">
        <v>166</v>
      </c>
    </row>
    <row r="161" spans="1:2" ht="12.75" customHeight="1">
      <c r="A161" s="4">
        <v>4200</v>
      </c>
      <c r="B161" t="s">
        <v>167</v>
      </c>
    </row>
    <row r="162" spans="1:2" ht="12.75">
      <c r="A162" s="4">
        <v>4201</v>
      </c>
      <c r="B162" t="s">
        <v>168</v>
      </c>
    </row>
    <row r="163" spans="1:2" ht="12.75" customHeight="1">
      <c r="A163" s="4">
        <v>4210</v>
      </c>
      <c r="B163" t="s">
        <v>169</v>
      </c>
    </row>
    <row r="164" spans="1:2" ht="12.75">
      <c r="A164" s="4">
        <v>4400</v>
      </c>
      <c r="B164" t="s">
        <v>170</v>
      </c>
    </row>
    <row r="165" spans="1:2" ht="12.75" customHeight="1">
      <c r="A165" s="4">
        <v>4401</v>
      </c>
      <c r="B165" t="s">
        <v>171</v>
      </c>
    </row>
    <row r="166" spans="1:2" ht="12.75">
      <c r="A166" s="4">
        <v>4405</v>
      </c>
      <c r="B166" t="s">
        <v>172</v>
      </c>
    </row>
    <row r="167" spans="1:2" ht="12.75" customHeight="1">
      <c r="A167" s="4">
        <v>4406</v>
      </c>
      <c r="B167" t="s">
        <v>173</v>
      </c>
    </row>
    <row r="168" spans="1:2" ht="12.75">
      <c r="A168" s="4">
        <v>4410</v>
      </c>
      <c r="B168" t="s">
        <v>174</v>
      </c>
    </row>
    <row r="169" spans="1:2" ht="12.75" customHeight="1">
      <c r="A169" s="4">
        <v>4411</v>
      </c>
      <c r="B169" t="s">
        <v>175</v>
      </c>
    </row>
    <row r="170" spans="1:2" ht="12.75" customHeight="1">
      <c r="A170" s="4">
        <v>4415</v>
      </c>
      <c r="B170" t="s">
        <v>176</v>
      </c>
    </row>
    <row r="171" spans="1:2" ht="12.75" customHeight="1">
      <c r="A171" s="4">
        <v>4416</v>
      </c>
      <c r="B171" t="s">
        <v>177</v>
      </c>
    </row>
    <row r="172" spans="1:2" ht="12.75">
      <c r="A172" s="4">
        <v>4480</v>
      </c>
      <c r="B172" t="s">
        <v>178</v>
      </c>
    </row>
    <row r="173" spans="1:2" ht="12.75" customHeight="1">
      <c r="A173" s="4">
        <v>4500</v>
      </c>
      <c r="B173" t="s">
        <v>179</v>
      </c>
    </row>
    <row r="174" spans="1:2" ht="12.75">
      <c r="A174" s="4">
        <v>4580</v>
      </c>
      <c r="B174" t="s">
        <v>180</v>
      </c>
    </row>
    <row r="175" spans="1:2" ht="12.75" customHeight="1">
      <c r="A175" s="4">
        <v>4600</v>
      </c>
      <c r="B175" t="s">
        <v>181</v>
      </c>
    </row>
    <row r="176" spans="1:2" ht="12.75" customHeight="1">
      <c r="A176" s="4">
        <v>4601</v>
      </c>
      <c r="B176" t="s">
        <v>182</v>
      </c>
    </row>
    <row r="177" spans="1:2" ht="12.75" customHeight="1">
      <c r="A177" s="4">
        <v>4610</v>
      </c>
      <c r="B177" t="s">
        <v>183</v>
      </c>
    </row>
    <row r="178" spans="1:2" ht="12.75">
      <c r="A178" s="4">
        <v>4630</v>
      </c>
      <c r="B178" t="s">
        <v>184</v>
      </c>
    </row>
    <row r="179" spans="1:2" ht="12.75" customHeight="1">
      <c r="A179" s="4">
        <v>4660</v>
      </c>
      <c r="B179" t="s">
        <v>185</v>
      </c>
    </row>
    <row r="180" spans="1:2" ht="12.75">
      <c r="A180" s="4">
        <v>4700</v>
      </c>
      <c r="B180" t="s">
        <v>186</v>
      </c>
    </row>
    <row r="181" spans="1:2" ht="12.75">
      <c r="A181" s="4">
        <v>4810</v>
      </c>
      <c r="B181" t="s">
        <v>187</v>
      </c>
    </row>
    <row r="182" spans="1:2" ht="12.75">
      <c r="A182" s="4">
        <v>4820</v>
      </c>
      <c r="B182" t="s">
        <v>188</v>
      </c>
    </row>
    <row r="183" spans="1:2" ht="12.75" customHeight="1">
      <c r="A183" s="4">
        <v>4840</v>
      </c>
      <c r="B183" t="s">
        <v>189</v>
      </c>
    </row>
    <row r="184" spans="1:2" ht="12.75">
      <c r="A184" s="4">
        <v>4850</v>
      </c>
      <c r="B184" t="s">
        <v>190</v>
      </c>
    </row>
    <row r="185" spans="1:2" ht="12.75" customHeight="1">
      <c r="A185" s="4">
        <v>4860</v>
      </c>
      <c r="B185" t="s">
        <v>191</v>
      </c>
    </row>
    <row r="186" spans="1:2" ht="12.75">
      <c r="A186" s="4">
        <v>4870</v>
      </c>
      <c r="B186" t="s">
        <v>192</v>
      </c>
    </row>
    <row r="187" spans="1:2" ht="12.75" customHeight="1">
      <c r="A187" s="4">
        <v>4880</v>
      </c>
      <c r="B187" t="s">
        <v>193</v>
      </c>
    </row>
    <row r="188" spans="1:2" ht="12.75">
      <c r="A188" s="4">
        <v>4881</v>
      </c>
      <c r="B188" t="s">
        <v>194</v>
      </c>
    </row>
    <row r="189" spans="1:2" ht="12.75" customHeight="1">
      <c r="A189" s="4">
        <v>4882</v>
      </c>
      <c r="B189" t="s">
        <v>195</v>
      </c>
    </row>
    <row r="190" spans="1:2" ht="12.75">
      <c r="A190" s="4">
        <v>4890</v>
      </c>
      <c r="B190" t="s">
        <v>196</v>
      </c>
    </row>
    <row r="191" spans="1:2" ht="12.75" customHeight="1">
      <c r="A191" s="4">
        <v>4900</v>
      </c>
      <c r="B191" t="s">
        <v>197</v>
      </c>
    </row>
    <row r="192" spans="1:2" ht="12.75">
      <c r="A192" s="4">
        <v>4901</v>
      </c>
      <c r="B192" t="s">
        <v>198</v>
      </c>
    </row>
    <row r="193" spans="1:2" ht="12.75" customHeight="1">
      <c r="A193" s="4">
        <v>4902</v>
      </c>
      <c r="B193" t="s">
        <v>199</v>
      </c>
    </row>
    <row r="194" spans="1:2" ht="12.75" customHeight="1">
      <c r="A194" s="4">
        <v>4999</v>
      </c>
      <c r="B194" t="s">
        <v>200</v>
      </c>
    </row>
    <row r="195" spans="1:2" ht="12.75">
      <c r="A195" s="4">
        <v>5000</v>
      </c>
      <c r="B195" t="s">
        <v>46</v>
      </c>
    </row>
    <row r="196" spans="1:2" ht="12.75" customHeight="1">
      <c r="A196" s="4">
        <v>5010</v>
      </c>
      <c r="B196" t="s">
        <v>201</v>
      </c>
    </row>
    <row r="197" spans="1:2" ht="12.75">
      <c r="A197" s="4">
        <v>5015</v>
      </c>
      <c r="B197" t="s">
        <v>202</v>
      </c>
    </row>
    <row r="198" spans="1:2" ht="12.75" customHeight="1">
      <c r="A198" s="4">
        <v>5050</v>
      </c>
      <c r="B198" t="s">
        <v>203</v>
      </c>
    </row>
    <row r="199" spans="1:2" ht="12.75">
      <c r="A199" s="4">
        <v>5080</v>
      </c>
      <c r="B199" t="s">
        <v>204</v>
      </c>
    </row>
    <row r="200" spans="1:2" ht="12.75" customHeight="1">
      <c r="A200" s="4">
        <v>5100</v>
      </c>
      <c r="B200" t="s">
        <v>205</v>
      </c>
    </row>
    <row r="201" spans="1:2" ht="12.75">
      <c r="A201" s="4">
        <v>5200</v>
      </c>
      <c r="B201" t="s">
        <v>206</v>
      </c>
    </row>
    <row r="202" spans="1:2" ht="12.75">
      <c r="A202" s="4">
        <v>5300</v>
      </c>
      <c r="B202" t="s">
        <v>207</v>
      </c>
    </row>
    <row r="203" spans="1:2" ht="12.75">
      <c r="A203" s="4">
        <v>5340</v>
      </c>
      <c r="B203" t="s">
        <v>208</v>
      </c>
    </row>
    <row r="204" spans="1:2" ht="12.75" customHeight="1">
      <c r="A204" s="4">
        <v>5400</v>
      </c>
      <c r="B204" t="s">
        <v>209</v>
      </c>
    </row>
    <row r="205" spans="1:2" ht="12.75">
      <c r="A205" s="4">
        <v>5410</v>
      </c>
      <c r="B205" t="s">
        <v>210</v>
      </c>
    </row>
    <row r="206" spans="1:2" ht="12.75" customHeight="1">
      <c r="A206" s="4">
        <v>5420</v>
      </c>
      <c r="B206" t="s">
        <v>211</v>
      </c>
    </row>
    <row r="207" spans="1:2" ht="12.75" customHeight="1">
      <c r="A207" s="4">
        <v>5450</v>
      </c>
      <c r="B207" t="s">
        <v>212</v>
      </c>
    </row>
    <row r="208" spans="1:2" ht="12.75" customHeight="1">
      <c r="A208" s="4">
        <v>5500</v>
      </c>
      <c r="B208" t="s">
        <v>213</v>
      </c>
    </row>
    <row r="209" spans="1:2" ht="12.75">
      <c r="A209" s="4">
        <v>5510</v>
      </c>
      <c r="B209" t="s">
        <v>214</v>
      </c>
    </row>
    <row r="210" spans="1:2" ht="12.75" customHeight="1">
      <c r="A210" s="4">
        <v>5600</v>
      </c>
      <c r="B210" t="s">
        <v>215</v>
      </c>
    </row>
    <row r="211" spans="1:2" ht="12.75">
      <c r="A211" s="4">
        <v>5610</v>
      </c>
      <c r="B211" t="s">
        <v>216</v>
      </c>
    </row>
    <row r="212" spans="1:2" ht="12.75" customHeight="1">
      <c r="A212" s="4">
        <v>5620</v>
      </c>
      <c r="B212" t="s">
        <v>217</v>
      </c>
    </row>
    <row r="213" spans="1:2" ht="12.75">
      <c r="A213" s="4">
        <v>5630</v>
      </c>
      <c r="B213" t="s">
        <v>218</v>
      </c>
    </row>
    <row r="214" spans="1:2" ht="12.75" customHeight="1">
      <c r="A214" s="4">
        <v>5640</v>
      </c>
      <c r="B214" t="s">
        <v>219</v>
      </c>
    </row>
    <row r="215" spans="1:2" ht="12.75">
      <c r="A215" s="4">
        <v>5880</v>
      </c>
      <c r="B215" t="s">
        <v>220</v>
      </c>
    </row>
    <row r="216" spans="1:2" ht="12.75">
      <c r="A216" s="4">
        <v>5881</v>
      </c>
      <c r="B216" t="s">
        <v>221</v>
      </c>
    </row>
    <row r="217" spans="1:2" ht="12.75">
      <c r="A217" s="4">
        <v>5882</v>
      </c>
      <c r="B217" t="s">
        <v>222</v>
      </c>
    </row>
    <row r="218" spans="1:2" ht="12.75" customHeight="1">
      <c r="A218" s="4">
        <v>5883</v>
      </c>
      <c r="B218" t="s">
        <v>223</v>
      </c>
    </row>
    <row r="219" spans="1:2" ht="12.75">
      <c r="A219" s="4">
        <v>5890</v>
      </c>
      <c r="B219" t="s">
        <v>224</v>
      </c>
    </row>
    <row r="220" spans="1:2" ht="12.75" customHeight="1">
      <c r="A220" s="4">
        <v>5891</v>
      </c>
      <c r="B220" t="s">
        <v>225</v>
      </c>
    </row>
    <row r="221" spans="1:2" ht="12.75" customHeight="1">
      <c r="A221" s="4">
        <v>5999</v>
      </c>
      <c r="B221" t="s">
        <v>226</v>
      </c>
    </row>
    <row r="222" spans="1:2" ht="12.75">
      <c r="A222" s="4">
        <v>6000</v>
      </c>
      <c r="B222" t="s">
        <v>227</v>
      </c>
    </row>
    <row r="223" spans="1:2" ht="12.75" customHeight="1">
      <c r="A223" s="4">
        <v>6010</v>
      </c>
      <c r="B223" t="s">
        <v>228</v>
      </c>
    </row>
    <row r="224" spans="1:2" ht="12.75">
      <c r="A224" s="4">
        <v>6020</v>
      </c>
      <c r="B224" t="s">
        <v>229</v>
      </c>
    </row>
    <row r="225" spans="1:2" ht="12.75" customHeight="1">
      <c r="A225" s="4">
        <v>6100</v>
      </c>
      <c r="B225" t="s">
        <v>230</v>
      </c>
    </row>
    <row r="226" spans="1:2" ht="12.75">
      <c r="A226" s="4">
        <v>6120</v>
      </c>
      <c r="B226" t="s">
        <v>231</v>
      </c>
    </row>
    <row r="227" spans="1:2" ht="12.75" customHeight="1">
      <c r="A227" s="4">
        <v>6200</v>
      </c>
      <c r="B227" t="s">
        <v>232</v>
      </c>
    </row>
    <row r="228" spans="1:2" ht="12.75">
      <c r="A228" s="4">
        <v>6220</v>
      </c>
      <c r="B228" t="s">
        <v>233</v>
      </c>
    </row>
    <row r="229" spans="1:2" ht="12.75" customHeight="1">
      <c r="A229" s="4">
        <v>6250</v>
      </c>
      <c r="B229" t="s">
        <v>234</v>
      </c>
    </row>
    <row r="230" spans="1:2" ht="12.75">
      <c r="A230" s="4">
        <v>6300</v>
      </c>
      <c r="B230" t="s">
        <v>235</v>
      </c>
    </row>
    <row r="231" spans="1:2" ht="12.75">
      <c r="A231" s="4">
        <v>6320</v>
      </c>
      <c r="B231" t="s">
        <v>236</v>
      </c>
    </row>
    <row r="232" spans="1:2" ht="12.75" customHeight="1">
      <c r="A232" s="4">
        <v>6390</v>
      </c>
      <c r="B232" t="s">
        <v>237</v>
      </c>
    </row>
    <row r="233" spans="1:2" ht="12.75" customHeight="1">
      <c r="A233" s="4">
        <v>6400</v>
      </c>
      <c r="B233" t="s">
        <v>238</v>
      </c>
    </row>
    <row r="234" spans="1:2" ht="12.75">
      <c r="A234" s="4">
        <v>6410</v>
      </c>
      <c r="B234" t="s">
        <v>239</v>
      </c>
    </row>
    <row r="235" spans="1:2" ht="12.75" customHeight="1">
      <c r="A235" s="4">
        <v>6420</v>
      </c>
      <c r="B235" t="s">
        <v>240</v>
      </c>
    </row>
    <row r="236" spans="1:2" ht="12.75">
      <c r="A236" s="4">
        <v>6450</v>
      </c>
      <c r="B236" t="s">
        <v>241</v>
      </c>
    </row>
    <row r="237" spans="1:2" ht="12.75" customHeight="1">
      <c r="A237" s="4">
        <v>6460</v>
      </c>
      <c r="B237" t="s">
        <v>242</v>
      </c>
    </row>
    <row r="238" spans="1:2" ht="12.75">
      <c r="A238" s="4">
        <v>6500</v>
      </c>
      <c r="B238" t="s">
        <v>243</v>
      </c>
    </row>
    <row r="239" spans="1:2" ht="12.75" customHeight="1">
      <c r="A239" s="4">
        <v>6560</v>
      </c>
      <c r="B239" t="s">
        <v>244</v>
      </c>
    </row>
    <row r="240" spans="1:2" ht="12.75">
      <c r="A240" s="4">
        <v>6600</v>
      </c>
      <c r="B240" t="s">
        <v>245</v>
      </c>
    </row>
    <row r="241" spans="1:2" ht="12.75" customHeight="1">
      <c r="A241" s="4">
        <v>6610</v>
      </c>
      <c r="B241" t="s">
        <v>246</v>
      </c>
    </row>
    <row r="242" spans="1:2" ht="12.75">
      <c r="A242" s="4">
        <v>6620</v>
      </c>
      <c r="B242" t="s">
        <v>247</v>
      </c>
    </row>
    <row r="243" spans="1:2" ht="12.75" customHeight="1">
      <c r="A243" s="4">
        <v>6630</v>
      </c>
      <c r="B243" t="s">
        <v>248</v>
      </c>
    </row>
    <row r="244" spans="1:2" ht="12.75">
      <c r="A244" s="4">
        <v>6660</v>
      </c>
      <c r="B244" t="s">
        <v>249</v>
      </c>
    </row>
    <row r="245" spans="1:2" ht="12.75" customHeight="1">
      <c r="A245" s="4">
        <v>6670</v>
      </c>
      <c r="B245" t="s">
        <v>250</v>
      </c>
    </row>
    <row r="246" spans="1:2" ht="12.75">
      <c r="A246" s="4">
        <v>6680</v>
      </c>
      <c r="B246" t="s">
        <v>251</v>
      </c>
    </row>
    <row r="247" spans="1:2" ht="12.75" customHeight="1">
      <c r="A247" s="4">
        <v>6690</v>
      </c>
      <c r="B247" t="s">
        <v>252</v>
      </c>
    </row>
    <row r="248" spans="1:2" ht="12.75">
      <c r="A248" s="4">
        <v>6700</v>
      </c>
      <c r="B248" t="s">
        <v>253</v>
      </c>
    </row>
    <row r="249" spans="1:2" ht="12.75">
      <c r="A249" s="4">
        <v>6999</v>
      </c>
      <c r="B249" t="s">
        <v>254</v>
      </c>
    </row>
    <row r="250" spans="1:2" ht="12.75" customHeight="1">
      <c r="A250" s="4">
        <v>7010</v>
      </c>
      <c r="B250" t="s">
        <v>255</v>
      </c>
    </row>
    <row r="251" spans="1:2" ht="12.75">
      <c r="A251" s="4">
        <v>7030</v>
      </c>
      <c r="B251" t="s">
        <v>256</v>
      </c>
    </row>
    <row r="252" spans="1:2" ht="12.75" customHeight="1">
      <c r="A252" s="4">
        <v>7050</v>
      </c>
      <c r="B252" t="s">
        <v>257</v>
      </c>
    </row>
    <row r="253" spans="1:2" ht="12.75" customHeight="1">
      <c r="A253" s="4">
        <v>7060</v>
      </c>
      <c r="B253" t="s">
        <v>258</v>
      </c>
    </row>
    <row r="254" spans="1:2" ht="12.75" customHeight="1">
      <c r="A254" s="4">
        <v>7100</v>
      </c>
      <c r="B254" t="s">
        <v>259</v>
      </c>
    </row>
    <row r="255" spans="1:2" ht="12.75">
      <c r="A255" s="4">
        <v>7110</v>
      </c>
      <c r="B255" t="s">
        <v>260</v>
      </c>
    </row>
    <row r="256" spans="1:2" ht="12.75" customHeight="1">
      <c r="A256" s="4">
        <v>7150</v>
      </c>
      <c r="B256" t="s">
        <v>261</v>
      </c>
    </row>
    <row r="257" spans="1:2" ht="12.75">
      <c r="A257" s="4">
        <v>7180</v>
      </c>
      <c r="B257" t="s">
        <v>262</v>
      </c>
    </row>
    <row r="258" spans="1:2" ht="12.75" customHeight="1">
      <c r="A258" s="4">
        <v>7190</v>
      </c>
      <c r="B258" t="s">
        <v>263</v>
      </c>
    </row>
    <row r="259" spans="1:2" ht="12.75">
      <c r="A259" s="4">
        <v>7200</v>
      </c>
      <c r="B259" t="s">
        <v>264</v>
      </c>
    </row>
    <row r="260" spans="1:2" ht="12.75" customHeight="1">
      <c r="A260" s="4">
        <v>7210</v>
      </c>
      <c r="B260" t="s">
        <v>265</v>
      </c>
    </row>
    <row r="261" spans="1:2" ht="12.75">
      <c r="A261" s="4">
        <v>7220</v>
      </c>
      <c r="B261" t="s">
        <v>266</v>
      </c>
    </row>
    <row r="262" spans="1:2" ht="12.75" customHeight="1">
      <c r="A262" s="4">
        <v>7300</v>
      </c>
      <c r="B262" t="s">
        <v>267</v>
      </c>
    </row>
    <row r="263" spans="1:2" ht="12.75">
      <c r="A263" s="4">
        <v>7301</v>
      </c>
      <c r="B263" t="s">
        <v>268</v>
      </c>
    </row>
    <row r="264" spans="1:2" ht="12.75" customHeight="1">
      <c r="A264" s="4">
        <v>7310</v>
      </c>
      <c r="B264" t="s">
        <v>269</v>
      </c>
    </row>
    <row r="265" spans="1:2" ht="12.75" customHeight="1">
      <c r="A265" s="4">
        <v>7320</v>
      </c>
      <c r="B265" t="s">
        <v>270</v>
      </c>
    </row>
    <row r="266" spans="1:2" ht="12.75" customHeight="1">
      <c r="A266" s="4">
        <v>7321</v>
      </c>
      <c r="B266" t="s">
        <v>271</v>
      </c>
    </row>
    <row r="267" spans="1:2" ht="12.75">
      <c r="A267" s="4">
        <v>7325</v>
      </c>
      <c r="B267" t="s">
        <v>272</v>
      </c>
    </row>
    <row r="268" spans="1:2" ht="12.75" customHeight="1">
      <c r="A268" s="4">
        <v>7326</v>
      </c>
      <c r="B268" t="s">
        <v>273</v>
      </c>
    </row>
    <row r="269" spans="1:2" ht="12.75">
      <c r="A269" s="4">
        <v>7327</v>
      </c>
      <c r="B269" t="s">
        <v>274</v>
      </c>
    </row>
    <row r="270" spans="1:2" ht="12.75" customHeight="1">
      <c r="A270" s="4">
        <v>7330</v>
      </c>
      <c r="B270" t="s">
        <v>275</v>
      </c>
    </row>
    <row r="271" spans="1:2" ht="12.75">
      <c r="A271" s="4">
        <v>7331</v>
      </c>
      <c r="B271" t="s">
        <v>276</v>
      </c>
    </row>
    <row r="272" spans="1:2" ht="12.75" customHeight="1">
      <c r="A272" s="4">
        <v>7332</v>
      </c>
      <c r="B272" t="s">
        <v>277</v>
      </c>
    </row>
    <row r="273" spans="1:2" ht="12.75">
      <c r="A273" s="4">
        <v>7335</v>
      </c>
      <c r="B273" t="s">
        <v>278</v>
      </c>
    </row>
    <row r="274" spans="1:2" ht="12.75" customHeight="1">
      <c r="A274" s="4">
        <v>7336</v>
      </c>
      <c r="B274" t="s">
        <v>279</v>
      </c>
    </row>
    <row r="275" spans="1:2" ht="12.75">
      <c r="A275" s="4">
        <v>7337</v>
      </c>
      <c r="B275" t="s">
        <v>280</v>
      </c>
    </row>
    <row r="276" spans="1:2" ht="12.75" customHeight="1">
      <c r="A276" s="4">
        <v>7340</v>
      </c>
      <c r="B276" t="s">
        <v>281</v>
      </c>
    </row>
    <row r="277" spans="1:2" ht="12.75">
      <c r="A277" s="4">
        <v>7341</v>
      </c>
      <c r="B277" t="s">
        <v>282</v>
      </c>
    </row>
    <row r="278" spans="1:2" ht="12.75" customHeight="1">
      <c r="A278" s="4">
        <v>7342</v>
      </c>
      <c r="B278" t="s">
        <v>283</v>
      </c>
    </row>
    <row r="279" spans="1:2" ht="12.75">
      <c r="A279" s="4">
        <v>7343</v>
      </c>
      <c r="B279" t="s">
        <v>284</v>
      </c>
    </row>
    <row r="280" spans="1:2" ht="12.75" customHeight="1">
      <c r="A280" s="4">
        <v>7344</v>
      </c>
      <c r="B280" t="s">
        <v>285</v>
      </c>
    </row>
    <row r="281" spans="1:2" ht="12.75">
      <c r="A281" s="4">
        <v>7345</v>
      </c>
      <c r="B281" t="s">
        <v>286</v>
      </c>
    </row>
    <row r="282" spans="1:2" ht="12.75" customHeight="1">
      <c r="A282" s="4">
        <v>7346</v>
      </c>
      <c r="B282" t="s">
        <v>287</v>
      </c>
    </row>
    <row r="283" spans="1:2" ht="12.75">
      <c r="A283" s="4">
        <v>7347</v>
      </c>
      <c r="B283" t="s">
        <v>288</v>
      </c>
    </row>
    <row r="284" spans="1:2" ht="12.75" customHeight="1">
      <c r="A284" s="4">
        <v>7350</v>
      </c>
      <c r="B284" t="s">
        <v>289</v>
      </c>
    </row>
    <row r="285" spans="1:2" ht="12.75">
      <c r="A285" s="4">
        <v>7351</v>
      </c>
      <c r="B285" t="s">
        <v>290</v>
      </c>
    </row>
    <row r="286" spans="1:2" ht="12.75" customHeight="1">
      <c r="A286" s="4">
        <v>7352</v>
      </c>
      <c r="B286" t="s">
        <v>291</v>
      </c>
    </row>
    <row r="287" spans="1:2" ht="12.75">
      <c r="A287" s="4">
        <v>7353</v>
      </c>
      <c r="B287" t="s">
        <v>292</v>
      </c>
    </row>
    <row r="288" spans="1:2" ht="12.75" customHeight="1">
      <c r="A288" s="4">
        <v>7354</v>
      </c>
      <c r="B288" t="s">
        <v>293</v>
      </c>
    </row>
    <row r="289" spans="1:2" ht="12.75">
      <c r="A289" s="4">
        <v>7360</v>
      </c>
      <c r="B289" t="s">
        <v>294</v>
      </c>
    </row>
    <row r="290" spans="1:2" ht="12.75" customHeight="1">
      <c r="A290" s="4">
        <v>7361</v>
      </c>
      <c r="B290" t="s">
        <v>295</v>
      </c>
    </row>
    <row r="291" spans="1:2" ht="12.75">
      <c r="A291" s="4">
        <v>7362</v>
      </c>
      <c r="B291" t="s">
        <v>296</v>
      </c>
    </row>
    <row r="292" spans="1:2" ht="12.75" customHeight="1">
      <c r="A292" s="4">
        <v>7364</v>
      </c>
      <c r="B292" t="s">
        <v>297</v>
      </c>
    </row>
    <row r="293" spans="1:2" ht="12.75">
      <c r="A293" s="4">
        <v>7365</v>
      </c>
      <c r="B293" t="s">
        <v>298</v>
      </c>
    </row>
    <row r="294" spans="1:2" ht="12.75" customHeight="1">
      <c r="A294" s="4">
        <v>7366</v>
      </c>
      <c r="B294" t="s">
        <v>299</v>
      </c>
    </row>
    <row r="295" spans="1:2" ht="12.75">
      <c r="A295" s="4">
        <v>7380</v>
      </c>
      <c r="B295" t="s">
        <v>300</v>
      </c>
    </row>
    <row r="296" spans="1:2" ht="12.75" customHeight="1">
      <c r="A296" s="4">
        <v>7381</v>
      </c>
      <c r="B296" t="s">
        <v>301</v>
      </c>
    </row>
    <row r="297" spans="1:2" ht="12.75">
      <c r="A297" s="4">
        <v>7390</v>
      </c>
      <c r="B297" t="s">
        <v>302</v>
      </c>
    </row>
    <row r="298" spans="1:2" ht="12.75" customHeight="1">
      <c r="A298" s="4">
        <v>7400</v>
      </c>
      <c r="B298" t="s">
        <v>303</v>
      </c>
    </row>
    <row r="299" spans="1:2" ht="12.75" customHeight="1">
      <c r="A299" s="4">
        <v>7440</v>
      </c>
      <c r="B299" t="s">
        <v>304</v>
      </c>
    </row>
    <row r="300" spans="1:2" ht="12.75" customHeight="1">
      <c r="A300" s="4">
        <v>7450</v>
      </c>
      <c r="B300" t="s">
        <v>305</v>
      </c>
    </row>
    <row r="301" spans="1:2" ht="12.75">
      <c r="A301" s="4">
        <v>7460</v>
      </c>
      <c r="B301" t="s">
        <v>306</v>
      </c>
    </row>
    <row r="302" spans="1:2" ht="12.75" customHeight="1">
      <c r="A302" s="4">
        <v>7540</v>
      </c>
      <c r="B302" t="s">
        <v>307</v>
      </c>
    </row>
    <row r="303" spans="1:2" ht="12.75" customHeight="1">
      <c r="A303" s="4">
        <v>7580</v>
      </c>
      <c r="B303" t="s">
        <v>308</v>
      </c>
    </row>
    <row r="304" spans="1:2" ht="12.75" customHeight="1">
      <c r="A304" s="4">
        <v>7600</v>
      </c>
      <c r="B304" t="s">
        <v>309</v>
      </c>
    </row>
    <row r="305" spans="1:2" ht="12.75">
      <c r="A305" s="4">
        <v>7610</v>
      </c>
      <c r="B305" t="s">
        <v>310</v>
      </c>
    </row>
    <row r="306" spans="1:2" ht="12.75" customHeight="1">
      <c r="A306" s="4">
        <v>7630</v>
      </c>
      <c r="B306" t="s">
        <v>311</v>
      </c>
    </row>
    <row r="307" spans="1:2" ht="12.75">
      <c r="A307" s="4">
        <v>7650</v>
      </c>
      <c r="B307" t="s">
        <v>312</v>
      </c>
    </row>
    <row r="308" spans="1:2" ht="12.75">
      <c r="A308" s="4">
        <v>7660</v>
      </c>
      <c r="B308" t="s">
        <v>313</v>
      </c>
    </row>
    <row r="309" spans="1:2" ht="12.75">
      <c r="A309" s="4">
        <v>7661</v>
      </c>
      <c r="B309" t="s">
        <v>314</v>
      </c>
    </row>
    <row r="310" spans="1:2" ht="12.75" customHeight="1">
      <c r="A310" s="4">
        <v>7662</v>
      </c>
      <c r="B310" t="s">
        <v>315</v>
      </c>
    </row>
    <row r="311" spans="1:2" ht="12.75">
      <c r="A311" s="4">
        <v>7663</v>
      </c>
      <c r="B311" t="s">
        <v>316</v>
      </c>
    </row>
    <row r="312" spans="1:2" ht="12.75" customHeight="1">
      <c r="A312" s="4">
        <v>7690</v>
      </c>
      <c r="B312" t="s">
        <v>317</v>
      </c>
    </row>
    <row r="313" spans="1:2" ht="12.75">
      <c r="A313" s="4">
        <v>7700</v>
      </c>
      <c r="B313" t="s">
        <v>318</v>
      </c>
    </row>
    <row r="314" spans="1:2" ht="12.75" customHeight="1">
      <c r="A314" s="4">
        <v>7710</v>
      </c>
      <c r="B314" t="s">
        <v>319</v>
      </c>
    </row>
    <row r="315" spans="1:2" ht="12.75">
      <c r="A315" s="4">
        <v>7740</v>
      </c>
      <c r="B315" t="s">
        <v>320</v>
      </c>
    </row>
    <row r="316" spans="1:2" ht="12.75" customHeight="1">
      <c r="A316" s="4">
        <v>7750</v>
      </c>
      <c r="B316" t="s">
        <v>321</v>
      </c>
    </row>
    <row r="317" spans="1:2" ht="12.75">
      <c r="A317" s="4">
        <v>7755</v>
      </c>
      <c r="B317" t="s">
        <v>322</v>
      </c>
    </row>
    <row r="318" spans="1:2" ht="12.75" customHeight="1">
      <c r="A318" s="4">
        <v>7760</v>
      </c>
      <c r="B318" t="s">
        <v>323</v>
      </c>
    </row>
    <row r="319" spans="1:2" ht="12.75">
      <c r="A319" s="4">
        <v>7770</v>
      </c>
      <c r="B319" t="s">
        <v>324</v>
      </c>
    </row>
    <row r="320" spans="1:2" ht="12.75" customHeight="1">
      <c r="A320" s="4">
        <v>7780</v>
      </c>
      <c r="B320" t="s">
        <v>325</v>
      </c>
    </row>
    <row r="321" spans="1:2" ht="12.75">
      <c r="A321" s="4">
        <v>7790</v>
      </c>
      <c r="B321" t="s">
        <v>326</v>
      </c>
    </row>
    <row r="322" spans="1:2" ht="12.75" customHeight="1">
      <c r="A322" s="4">
        <v>7791</v>
      </c>
      <c r="B322" t="s">
        <v>327</v>
      </c>
    </row>
    <row r="323" spans="1:2" ht="12.75">
      <c r="A323" s="4">
        <v>7792</v>
      </c>
      <c r="B323" t="s">
        <v>328</v>
      </c>
    </row>
    <row r="324" spans="1:2" ht="12.75" customHeight="1">
      <c r="A324" s="4">
        <v>7800</v>
      </c>
      <c r="B324" t="s">
        <v>329</v>
      </c>
    </row>
    <row r="325" spans="1:2" ht="12.75">
      <c r="A325" s="4">
        <v>7802</v>
      </c>
      <c r="B325" t="s">
        <v>330</v>
      </c>
    </row>
    <row r="326" spans="1:2" ht="12.75" customHeight="1">
      <c r="A326" s="4">
        <v>7803</v>
      </c>
      <c r="B326" t="s">
        <v>331</v>
      </c>
    </row>
    <row r="327" spans="1:2" ht="12.75">
      <c r="A327" s="4">
        <v>7804</v>
      </c>
      <c r="B327" t="s">
        <v>332</v>
      </c>
    </row>
    <row r="328" spans="1:2" ht="12.75" customHeight="1">
      <c r="A328" s="4">
        <v>7805</v>
      </c>
      <c r="B328" t="s">
        <v>333</v>
      </c>
    </row>
    <row r="329" spans="1:2" ht="12.75">
      <c r="A329" s="4">
        <v>7810</v>
      </c>
      <c r="B329" t="s">
        <v>334</v>
      </c>
    </row>
    <row r="330" spans="1:2" ht="12.75" customHeight="1">
      <c r="A330" s="4">
        <v>7811</v>
      </c>
      <c r="B330" t="s">
        <v>335</v>
      </c>
    </row>
    <row r="331" spans="1:2" ht="12.75">
      <c r="A331" s="4">
        <v>7815</v>
      </c>
      <c r="B331" t="s">
        <v>336</v>
      </c>
    </row>
    <row r="332" spans="1:2" ht="12.75" customHeight="1">
      <c r="A332" s="4">
        <v>7819</v>
      </c>
      <c r="B332" t="s">
        <v>337</v>
      </c>
    </row>
    <row r="333" spans="1:2" ht="12.75">
      <c r="A333" s="4">
        <v>7820</v>
      </c>
      <c r="B333" t="s">
        <v>338</v>
      </c>
    </row>
    <row r="334" spans="1:2" ht="12.75" customHeight="1">
      <c r="A334" s="4">
        <v>7830</v>
      </c>
      <c r="B334" t="s">
        <v>339</v>
      </c>
    </row>
    <row r="335" spans="1:2" ht="12.75">
      <c r="A335" s="4">
        <v>7840</v>
      </c>
      <c r="B335" t="s">
        <v>340</v>
      </c>
    </row>
    <row r="336" spans="1:2" ht="12.75" customHeight="1">
      <c r="A336" s="4">
        <v>7850</v>
      </c>
      <c r="B336" t="s">
        <v>341</v>
      </c>
    </row>
    <row r="337" spans="1:2" ht="12.75">
      <c r="A337" s="4">
        <v>7851</v>
      </c>
      <c r="B337" t="s">
        <v>342</v>
      </c>
    </row>
    <row r="338" spans="1:2" ht="12.75" customHeight="1">
      <c r="A338" s="4">
        <v>7852</v>
      </c>
      <c r="B338" t="s">
        <v>343</v>
      </c>
    </row>
    <row r="339" spans="1:2" ht="12.75">
      <c r="A339" s="4">
        <v>7870</v>
      </c>
      <c r="B339" t="s">
        <v>344</v>
      </c>
    </row>
    <row r="340" spans="1:2" ht="12.75" customHeight="1">
      <c r="A340" s="4">
        <v>7880</v>
      </c>
      <c r="B340" t="s">
        <v>345</v>
      </c>
    </row>
    <row r="341" spans="1:2" ht="12.75" customHeight="1">
      <c r="A341" s="4">
        <v>7890</v>
      </c>
      <c r="B341" t="s">
        <v>346</v>
      </c>
    </row>
    <row r="342" spans="1:2" ht="12.75" customHeight="1">
      <c r="A342" s="4">
        <v>7999</v>
      </c>
      <c r="B342" t="s">
        <v>347</v>
      </c>
    </row>
    <row r="343" spans="1:2" ht="12.75" customHeight="1">
      <c r="A343" s="4">
        <v>8000</v>
      </c>
      <c r="B343" t="s">
        <v>348</v>
      </c>
    </row>
    <row r="344" spans="1:2" ht="12.75">
      <c r="A344" s="4">
        <v>8010</v>
      </c>
      <c r="B344" t="s">
        <v>349</v>
      </c>
    </row>
    <row r="345" spans="1:2" ht="12.75">
      <c r="A345" s="4">
        <v>8060</v>
      </c>
      <c r="B345" t="s">
        <v>350</v>
      </c>
    </row>
    <row r="346" spans="1:2" ht="12.75" customHeight="1">
      <c r="A346" s="4">
        <v>8061</v>
      </c>
      <c r="B346" t="s">
        <v>351</v>
      </c>
    </row>
    <row r="347" spans="1:2" ht="12.75" customHeight="1">
      <c r="A347" s="4">
        <v>8070</v>
      </c>
      <c r="B347" t="s">
        <v>352</v>
      </c>
    </row>
    <row r="348" spans="1:2" ht="12.75">
      <c r="A348" s="4">
        <v>8071</v>
      </c>
      <c r="B348" t="s">
        <v>353</v>
      </c>
    </row>
    <row r="349" spans="1:2" ht="12.75" customHeight="1">
      <c r="A349" s="4">
        <v>8100</v>
      </c>
      <c r="B349" t="s">
        <v>354</v>
      </c>
    </row>
    <row r="350" spans="1:2" ht="12.75">
      <c r="A350" s="4">
        <v>8110</v>
      </c>
      <c r="B350" t="s">
        <v>355</v>
      </c>
    </row>
    <row r="351" spans="1:2" ht="12.75" customHeight="1">
      <c r="A351" s="4">
        <v>8115</v>
      </c>
      <c r="B351" t="s">
        <v>356</v>
      </c>
    </row>
    <row r="352" spans="1:2" ht="12.75">
      <c r="A352" s="4">
        <v>8120</v>
      </c>
      <c r="B352" t="s">
        <v>357</v>
      </c>
    </row>
    <row r="353" spans="1:2" ht="12.75" customHeight="1">
      <c r="A353" s="4">
        <v>8121</v>
      </c>
      <c r="B353" t="s">
        <v>358</v>
      </c>
    </row>
    <row r="354" spans="1:2" ht="12.75">
      <c r="A354" s="4">
        <v>8125</v>
      </c>
      <c r="B354" t="s">
        <v>359</v>
      </c>
    </row>
    <row r="355" spans="1:2" ht="12.75" customHeight="1">
      <c r="A355" s="4">
        <v>8126</v>
      </c>
      <c r="B355" t="s">
        <v>360</v>
      </c>
    </row>
    <row r="356" spans="1:2" ht="12.75">
      <c r="A356" s="4">
        <v>8130</v>
      </c>
      <c r="B356" t="s">
        <v>361</v>
      </c>
    </row>
    <row r="357" spans="1:2" ht="12.75">
      <c r="A357" s="4">
        <v>8135</v>
      </c>
      <c r="B357" t="s">
        <v>362</v>
      </c>
    </row>
    <row r="358" spans="1:2" ht="12.75">
      <c r="A358" s="4">
        <v>8136</v>
      </c>
      <c r="B358" t="s">
        <v>363</v>
      </c>
    </row>
    <row r="359" spans="1:2" ht="12.75" customHeight="1">
      <c r="A359" s="4">
        <v>8140</v>
      </c>
      <c r="B359" t="s">
        <v>364</v>
      </c>
    </row>
    <row r="360" spans="1:2" ht="12.75">
      <c r="A360" s="4">
        <v>8150</v>
      </c>
      <c r="B360" t="s">
        <v>365</v>
      </c>
    </row>
    <row r="361" spans="1:2" ht="12.75" customHeight="1">
      <c r="A361" s="4">
        <v>8160</v>
      </c>
      <c r="B361" t="s">
        <v>366</v>
      </c>
    </row>
    <row r="362" spans="1:2" ht="12.75">
      <c r="A362" s="4">
        <v>8170</v>
      </c>
      <c r="B362" t="s">
        <v>367</v>
      </c>
    </row>
    <row r="363" spans="1:2" ht="12.75" customHeight="1">
      <c r="A363" s="4">
        <v>8180</v>
      </c>
      <c r="B363" t="s">
        <v>368</v>
      </c>
    </row>
    <row r="364" spans="1:2" ht="12.75">
      <c r="A364" s="4">
        <v>8190</v>
      </c>
      <c r="B364" t="s">
        <v>369</v>
      </c>
    </row>
    <row r="365" spans="1:2" ht="12.75" customHeight="1">
      <c r="A365" s="4">
        <v>8200</v>
      </c>
      <c r="B365" t="s">
        <v>370</v>
      </c>
    </row>
    <row r="366" spans="1:2" ht="12.75">
      <c r="A366" s="4">
        <v>8201</v>
      </c>
      <c r="B366" t="s">
        <v>371</v>
      </c>
    </row>
    <row r="367" spans="1:2" ht="12.75" customHeight="1">
      <c r="A367" s="4">
        <v>8205</v>
      </c>
      <c r="B367" t="s">
        <v>372</v>
      </c>
    </row>
    <row r="368" spans="1:2" ht="12.75">
      <c r="A368" s="4">
        <v>8210</v>
      </c>
      <c r="B368" t="s">
        <v>373</v>
      </c>
    </row>
    <row r="369" spans="1:2" ht="12.75" customHeight="1">
      <c r="A369" s="4">
        <v>8215</v>
      </c>
      <c r="B369" t="s">
        <v>374</v>
      </c>
    </row>
    <row r="370" spans="1:2" ht="12.75">
      <c r="A370" s="4">
        <v>8220</v>
      </c>
      <c r="B370" t="s">
        <v>375</v>
      </c>
    </row>
    <row r="371" spans="1:2" ht="12.75" customHeight="1">
      <c r="A371" s="4">
        <v>8230</v>
      </c>
      <c r="B371" t="s">
        <v>376</v>
      </c>
    </row>
    <row r="372" spans="1:2" ht="12.75">
      <c r="A372" s="4">
        <v>8231</v>
      </c>
      <c r="B372" t="s">
        <v>377</v>
      </c>
    </row>
    <row r="373" spans="1:2" ht="12.75" customHeight="1">
      <c r="A373" s="4">
        <v>8250</v>
      </c>
      <c r="B373" t="s">
        <v>378</v>
      </c>
    </row>
    <row r="374" spans="1:2" ht="12.75">
      <c r="A374" s="4">
        <v>8270</v>
      </c>
      <c r="B374" t="s">
        <v>379</v>
      </c>
    </row>
    <row r="375" spans="1:2" ht="12.75" customHeight="1">
      <c r="A375" s="4">
        <v>8271</v>
      </c>
      <c r="B375" t="s">
        <v>380</v>
      </c>
    </row>
    <row r="376" spans="1:2" ht="12.75">
      <c r="A376" s="4">
        <v>8280</v>
      </c>
      <c r="B376" t="s">
        <v>381</v>
      </c>
    </row>
    <row r="377" spans="1:2" ht="12.75" customHeight="1">
      <c r="A377" s="4">
        <v>8285</v>
      </c>
      <c r="B377" t="s">
        <v>382</v>
      </c>
    </row>
    <row r="378" spans="1:2" ht="12.75">
      <c r="A378" s="4">
        <v>8290</v>
      </c>
      <c r="B378" t="s">
        <v>383</v>
      </c>
    </row>
    <row r="379" spans="1:2" ht="12.75" customHeight="1">
      <c r="A379" s="4">
        <v>8300</v>
      </c>
      <c r="B379" t="s">
        <v>384</v>
      </c>
    </row>
    <row r="380" spans="1:2" ht="12.75">
      <c r="A380" s="4">
        <v>8301</v>
      </c>
      <c r="B380" t="s">
        <v>345</v>
      </c>
    </row>
    <row r="381" spans="1:2" ht="12.75" customHeight="1">
      <c r="A381" s="4">
        <v>8310</v>
      </c>
      <c r="B381" t="s">
        <v>385</v>
      </c>
    </row>
    <row r="382" spans="1:2" ht="12.75">
      <c r="A382" s="4">
        <v>8311</v>
      </c>
      <c r="B382" t="s">
        <v>386</v>
      </c>
    </row>
    <row r="383" spans="1:2" ht="12.75" customHeight="1">
      <c r="A383" s="4">
        <v>8320</v>
      </c>
      <c r="B383" t="s">
        <v>387</v>
      </c>
    </row>
    <row r="384" spans="1:2" ht="12.75">
      <c r="A384" s="4">
        <v>8330</v>
      </c>
      <c r="B384" t="s">
        <v>388</v>
      </c>
    </row>
    <row r="385" spans="1:2" ht="12.75" customHeight="1">
      <c r="A385" s="4">
        <v>8340</v>
      </c>
      <c r="B385" t="s">
        <v>389</v>
      </c>
    </row>
    <row r="386" spans="1:2" ht="12.75">
      <c r="A386" s="4">
        <v>8400</v>
      </c>
      <c r="B386" t="s">
        <v>390</v>
      </c>
    </row>
    <row r="387" spans="1:2" ht="12.75" customHeight="1">
      <c r="A387" s="4">
        <v>8450</v>
      </c>
      <c r="B387" t="s">
        <v>391</v>
      </c>
    </row>
    <row r="388" spans="1:2" ht="12.75">
      <c r="A388" s="4">
        <v>8500</v>
      </c>
      <c r="B388" t="s">
        <v>392</v>
      </c>
    </row>
    <row r="389" spans="1:2" ht="12.75" customHeight="1">
      <c r="A389" s="4">
        <v>8510</v>
      </c>
      <c r="B389" t="s">
        <v>393</v>
      </c>
    </row>
    <row r="390" spans="1:2" ht="12.75">
      <c r="A390" s="4">
        <v>8520</v>
      </c>
      <c r="B390" t="s">
        <v>394</v>
      </c>
    </row>
    <row r="391" spans="1:2" ht="12.75" customHeight="1">
      <c r="A391" s="4">
        <v>8550</v>
      </c>
      <c r="B391" t="s">
        <v>395</v>
      </c>
    </row>
    <row r="392" spans="1:2" ht="12.75">
      <c r="A392" s="4">
        <v>8551</v>
      </c>
      <c r="B392" t="s">
        <v>396</v>
      </c>
    </row>
    <row r="393" spans="1:2" ht="12.75" customHeight="1">
      <c r="A393" s="4">
        <v>8600</v>
      </c>
      <c r="B393" t="s">
        <v>397</v>
      </c>
    </row>
    <row r="394" spans="1:2" ht="12.75">
      <c r="A394" s="4">
        <v>8620</v>
      </c>
      <c r="B394" t="s">
        <v>398</v>
      </c>
    </row>
    <row r="395" spans="1:2" ht="12.75" customHeight="1">
      <c r="A395" s="4">
        <v>8621</v>
      </c>
      <c r="B395" t="s">
        <v>399</v>
      </c>
    </row>
    <row r="396" spans="1:2" ht="12.75">
      <c r="A396" s="4">
        <v>8640</v>
      </c>
      <c r="B396" t="s">
        <v>400</v>
      </c>
    </row>
    <row r="397" spans="1:2" ht="12.75" customHeight="1">
      <c r="A397" s="4">
        <v>8750</v>
      </c>
      <c r="B397" t="s">
        <v>401</v>
      </c>
    </row>
    <row r="398" spans="1:2" ht="12.75" customHeight="1">
      <c r="A398" s="4">
        <v>8800</v>
      </c>
      <c r="B398" t="s">
        <v>402</v>
      </c>
    </row>
    <row r="399" spans="1:2" ht="12.75" customHeight="1">
      <c r="A399" s="4">
        <v>8840</v>
      </c>
      <c r="B399" t="s">
        <v>403</v>
      </c>
    </row>
    <row r="400" spans="1:2" ht="12.75">
      <c r="A400" s="4">
        <v>8900</v>
      </c>
      <c r="B400" t="s">
        <v>404</v>
      </c>
    </row>
    <row r="401" spans="1:2" ht="12.75" customHeight="1">
      <c r="A401" s="4">
        <v>8910</v>
      </c>
      <c r="B401" t="s">
        <v>405</v>
      </c>
    </row>
    <row r="402" spans="1:2" ht="12.75" customHeight="1">
      <c r="A402" s="4">
        <v>8999</v>
      </c>
      <c r="B402" t="s">
        <v>406</v>
      </c>
    </row>
    <row r="403" spans="1:2" ht="12.75" customHeight="1">
      <c r="A403" s="4">
        <v>9000</v>
      </c>
      <c r="B403" t="s">
        <v>407</v>
      </c>
    </row>
    <row r="404" spans="1:2" ht="12.75" customHeight="1">
      <c r="A404" s="4">
        <v>9100</v>
      </c>
      <c r="B404" t="s">
        <v>408</v>
      </c>
    </row>
    <row r="405" spans="1:2" ht="12.75">
      <c r="A405" s="4">
        <v>9150</v>
      </c>
      <c r="B405" t="s">
        <v>409</v>
      </c>
    </row>
    <row r="406" spans="1:2" ht="12.75" customHeight="1">
      <c r="A406" s="4">
        <v>9160</v>
      </c>
      <c r="B406" t="s">
        <v>410</v>
      </c>
    </row>
    <row r="407" spans="1:2" ht="12.75">
      <c r="A407" s="4">
        <v>9190</v>
      </c>
      <c r="B407" t="s">
        <v>411</v>
      </c>
    </row>
    <row r="408" spans="1:2" ht="12.75" customHeight="1">
      <c r="A408" s="4">
        <v>9200</v>
      </c>
      <c r="B408" t="s">
        <v>412</v>
      </c>
    </row>
    <row r="409" spans="1:2" ht="12.75">
      <c r="A409" s="4">
        <v>9300</v>
      </c>
      <c r="B409" t="s">
        <v>413</v>
      </c>
    </row>
    <row r="410" spans="1:2" ht="12.75" customHeight="1">
      <c r="A410" s="4">
        <v>9310</v>
      </c>
      <c r="B410" t="s">
        <v>414</v>
      </c>
    </row>
    <row r="411" spans="1:2" ht="12.75" customHeight="1">
      <c r="A411" s="4">
        <v>9390</v>
      </c>
      <c r="B411" t="s">
        <v>415</v>
      </c>
    </row>
    <row r="412" spans="1:2" ht="12.75" customHeight="1">
      <c r="A412" s="4">
        <v>9400</v>
      </c>
      <c r="B412" t="s">
        <v>416</v>
      </c>
    </row>
    <row r="413" spans="1:2" ht="12.75">
      <c r="A413" s="4">
        <v>9410</v>
      </c>
      <c r="B413" t="s">
        <v>417</v>
      </c>
    </row>
    <row r="414" spans="1:2" ht="12.75" customHeight="1">
      <c r="A414" s="4">
        <v>9411</v>
      </c>
      <c r="B414" t="s">
        <v>418</v>
      </c>
    </row>
    <row r="415" spans="1:2" ht="12.75" customHeight="1">
      <c r="A415" s="4">
        <v>9412</v>
      </c>
      <c r="B415" t="s">
        <v>419</v>
      </c>
    </row>
    <row r="416" spans="1:2" ht="12.75" customHeight="1">
      <c r="A416" s="4">
        <v>9413</v>
      </c>
      <c r="B416" t="s">
        <v>420</v>
      </c>
    </row>
    <row r="417" spans="1:2" ht="12.75">
      <c r="A417" s="4">
        <v>9420</v>
      </c>
      <c r="B417" t="s">
        <v>421</v>
      </c>
    </row>
    <row r="418" spans="1:2" ht="12.75" customHeight="1">
      <c r="A418" s="4">
        <v>9510</v>
      </c>
      <c r="B418" t="s">
        <v>422</v>
      </c>
    </row>
    <row r="419" spans="1:2" ht="12.75">
      <c r="A419" s="4">
        <v>9511</v>
      </c>
      <c r="B419" t="s">
        <v>422</v>
      </c>
    </row>
    <row r="420" spans="1:2" ht="12.75" customHeight="1">
      <c r="A420" s="4">
        <v>9520</v>
      </c>
      <c r="B420" t="s">
        <v>423</v>
      </c>
    </row>
    <row r="421" spans="1:2" ht="12.75">
      <c r="A421" s="4">
        <v>9521</v>
      </c>
      <c r="B421" t="s">
        <v>423</v>
      </c>
    </row>
    <row r="422" spans="1:2" ht="12.75" customHeight="1">
      <c r="A422" s="4">
        <v>9600</v>
      </c>
      <c r="B422" t="s">
        <v>424</v>
      </c>
    </row>
    <row r="423" spans="1:2" ht="12.75">
      <c r="A423" s="4">
        <v>9610</v>
      </c>
      <c r="B423" t="s">
        <v>425</v>
      </c>
    </row>
    <row r="424" spans="1:2" ht="12.75" customHeight="1">
      <c r="A424" s="4">
        <v>9700</v>
      </c>
      <c r="B424" t="s">
        <v>426</v>
      </c>
    </row>
    <row r="425" spans="1:2" ht="12.75" customHeight="1">
      <c r="A425" s="4">
        <v>9710</v>
      </c>
      <c r="B425" t="s">
        <v>427</v>
      </c>
    </row>
    <row r="426" spans="1:2" ht="12.75" customHeight="1">
      <c r="A426" s="4">
        <v>9720</v>
      </c>
      <c r="B426" t="s">
        <v>428</v>
      </c>
    </row>
    <row r="427" spans="1:2" ht="12.75">
      <c r="A427" s="4">
        <v>9800</v>
      </c>
      <c r="B427" t="s">
        <v>429</v>
      </c>
    </row>
    <row r="428" spans="1:2" ht="12.75" customHeight="1">
      <c r="A428" s="4">
        <v>9850</v>
      </c>
      <c r="B428" t="s">
        <v>430</v>
      </c>
    </row>
    <row r="429" spans="1:2" ht="12.75">
      <c r="A429" s="4">
        <v>9880</v>
      </c>
      <c r="B429" t="s">
        <v>431</v>
      </c>
    </row>
    <row r="430" spans="1:2" ht="12.75" customHeight="1">
      <c r="A430" s="4">
        <v>9890</v>
      </c>
      <c r="B430" t="s">
        <v>432</v>
      </c>
    </row>
    <row r="431" spans="1:2" ht="12.75">
      <c r="A431" s="4">
        <v>9900</v>
      </c>
      <c r="B431" t="s">
        <v>433</v>
      </c>
    </row>
    <row r="432" spans="1:2" ht="12.75" customHeight="1">
      <c r="A432" s="4">
        <v>20998</v>
      </c>
      <c r="B432" t="s">
        <v>434</v>
      </c>
    </row>
    <row r="433" spans="1:2" ht="12.75">
      <c r="A433" s="4">
        <v>20999</v>
      </c>
      <c r="B433" t="s">
        <v>435</v>
      </c>
    </row>
    <row r="434" spans="1:2" ht="12.75" customHeight="1">
      <c r="A434" s="4">
        <v>33998</v>
      </c>
      <c r="B434" t="s">
        <v>436</v>
      </c>
    </row>
    <row r="435" spans="1:2" ht="12.75">
      <c r="A435" s="4">
        <v>33999</v>
      </c>
      <c r="B435" t="s">
        <v>437</v>
      </c>
    </row>
    <row r="438" ht="12.75" customHeight="1"/>
    <row r="439" ht="12.75" customHeight="1"/>
    <row r="440" ht="12.75" customHeight="1"/>
    <row r="442" ht="12.75" customHeight="1"/>
    <row r="444" ht="12.75" customHeight="1"/>
    <row r="446" ht="12.75" customHeight="1"/>
    <row r="448" ht="12.75" customHeight="1"/>
    <row r="450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2" ht="12.75" customHeight="1"/>
    <row r="464" ht="12.75" customHeight="1"/>
    <row r="466" ht="12.75" customHeight="1"/>
    <row r="468" ht="12.75" customHeight="1"/>
    <row r="470" ht="12.75" customHeight="1"/>
    <row r="472" ht="12.75" customHeight="1"/>
    <row r="473" ht="12.75" customHeight="1"/>
    <row r="474" ht="12.75" customHeight="1"/>
    <row r="476" ht="12.75" customHeight="1"/>
    <row r="478" ht="12.75" customHeight="1"/>
    <row r="480" ht="12.75" customHeight="1"/>
    <row r="482" ht="12.75" customHeight="1"/>
    <row r="484" ht="12.75" customHeight="1"/>
    <row r="486" ht="12.75" customHeight="1"/>
    <row r="488" ht="12.75" customHeight="1"/>
    <row r="490" ht="12.75" customHeight="1"/>
    <row r="491" ht="12.75" customHeight="1"/>
    <row r="492" ht="12.75" customHeight="1"/>
    <row r="494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2" ht="12.75" customHeight="1"/>
    <row r="504" ht="12.75" customHeight="1"/>
    <row r="508" ht="12.75" customHeight="1"/>
    <row r="509" ht="12.75" customHeight="1"/>
    <row r="510" ht="12.75" customHeight="1"/>
    <row r="513" ht="12.75" customHeight="1"/>
    <row r="514" ht="12.75" customHeight="1"/>
    <row r="515" ht="12.75" customHeight="1"/>
    <row r="516" ht="12.75" customHeight="1"/>
    <row r="518" ht="12.75" customHeight="1"/>
    <row r="524" ht="12.75" customHeight="1"/>
    <row r="526" ht="12.75" customHeight="1"/>
    <row r="528" ht="12.75" customHeight="1"/>
    <row r="530" ht="12.75" customHeight="1"/>
    <row r="532" ht="12.75" customHeight="1"/>
    <row r="534" ht="12.75" customHeight="1"/>
    <row r="536" ht="12.75" customHeight="1"/>
    <row r="538" ht="12.75" customHeight="1"/>
    <row r="540" ht="12.75" customHeight="1"/>
    <row r="542" ht="12.75" customHeight="1"/>
    <row r="544" ht="12.75" customHeight="1"/>
    <row r="546" ht="12.75" customHeight="1"/>
    <row r="548" ht="12.75" customHeight="1"/>
    <row r="550" ht="12.75" customHeight="1"/>
    <row r="552" ht="12.75" customHeight="1"/>
    <row r="554" ht="12.75" customHeight="1"/>
    <row r="556" ht="12.75" customHeight="1"/>
    <row r="558" ht="12.75" customHeight="1"/>
    <row r="560" ht="12.75" customHeight="1"/>
    <row r="562" ht="12.75" customHeight="1"/>
    <row r="564" ht="12.75" customHeight="1"/>
    <row r="566" ht="12.75" customHeight="1"/>
    <row r="568" ht="12.75" customHeight="1"/>
    <row r="570" ht="12.75" customHeight="1"/>
    <row r="572" ht="12.75" customHeight="1"/>
    <row r="576" ht="12.75" customHeight="1"/>
    <row r="578" ht="12.75" customHeight="1"/>
    <row r="580" ht="12.75" customHeight="1"/>
    <row r="582" ht="12.75" customHeight="1"/>
    <row r="584" ht="12.75" customHeight="1"/>
    <row r="586" ht="12.75" customHeight="1"/>
    <row r="587" ht="12.75" customHeight="1"/>
    <row r="590" ht="12.75" customHeight="1"/>
    <row r="592" ht="12.75" customHeight="1"/>
    <row r="594" ht="12.75" customHeight="1"/>
    <row r="595" ht="12.75" customHeight="1"/>
    <row r="596" ht="12.75" customHeight="1"/>
    <row r="598" ht="12.75" customHeight="1"/>
    <row r="599" ht="12.75" customHeight="1"/>
    <row r="600" ht="12.75" customHeight="1"/>
    <row r="602" ht="12.75" customHeight="1"/>
    <row r="604" ht="12.75" customHeight="1"/>
    <row r="606" ht="12.75" customHeight="1"/>
    <row r="608" ht="12.75" customHeight="1"/>
    <row r="610" ht="12.75" customHeight="1"/>
    <row r="612" ht="12.75" customHeight="1"/>
    <row r="614" ht="12.75" customHeight="1"/>
    <row r="616" ht="12.75" customHeight="1"/>
    <row r="617" ht="12.75" customHeight="1"/>
    <row r="618" ht="12.75" customHeight="1"/>
    <row r="620" ht="12.75" customHeight="1"/>
    <row r="622" ht="12.75" customHeight="1"/>
    <row r="624" ht="12.75" customHeight="1"/>
    <row r="626" ht="12.75" customHeight="1"/>
    <row r="628" ht="12.75" customHeight="1"/>
    <row r="630" ht="12.75" customHeight="1"/>
    <row r="632" ht="12.75" customHeight="1"/>
    <row r="634" ht="12.75" customHeight="1"/>
    <row r="636" ht="12.75" customHeight="1"/>
    <row r="638" ht="12.75" customHeight="1"/>
    <row r="640" ht="12.75" customHeight="1"/>
    <row r="642" ht="12.75" customHeight="1"/>
    <row r="644" ht="12.75" customHeight="1"/>
    <row r="646" ht="12.75" customHeight="1"/>
    <row r="648" ht="12.75" customHeight="1"/>
    <row r="650" ht="12.75" customHeight="1"/>
    <row r="652" ht="12.75" customHeight="1"/>
    <row r="654" ht="12.75" customHeight="1"/>
    <row r="656" ht="12.75" customHeight="1"/>
    <row r="658" ht="12.75" customHeight="1"/>
    <row r="660" ht="12.75" customHeight="1"/>
    <row r="662" ht="12.75" customHeight="1"/>
    <row r="664" ht="12.75" customHeight="1"/>
    <row r="666" ht="12.75" customHeight="1"/>
    <row r="668" ht="12.75" customHeight="1"/>
    <row r="670" ht="12.75" customHeight="1"/>
    <row r="672" ht="12.75" customHeight="1"/>
    <row r="674" ht="12.75" customHeight="1"/>
    <row r="676" ht="12.75" customHeight="1"/>
    <row r="678" ht="12.75" customHeight="1"/>
    <row r="680" ht="12.75" customHeight="1"/>
    <row r="682" ht="12.75" customHeight="1"/>
    <row r="684" ht="12.75" customHeight="1"/>
    <row r="686" ht="12.75" customHeight="1"/>
    <row r="688" ht="12.75" customHeight="1"/>
    <row r="690" ht="12.75" customHeight="1"/>
    <row r="692" ht="12.75" customHeight="1"/>
    <row r="694" ht="12.75" customHeight="1"/>
    <row r="696" ht="12.75" customHeight="1"/>
    <row r="698" ht="12.75" customHeight="1"/>
    <row r="700" ht="12.75" customHeight="1"/>
    <row r="702" ht="12.75" customHeight="1"/>
    <row r="704" ht="12.75" customHeight="1"/>
    <row r="706" ht="12.75" customHeight="1"/>
    <row r="708" ht="12.75" customHeight="1"/>
    <row r="710" ht="12.75" customHeight="1"/>
    <row r="712" ht="12.75" customHeight="1"/>
    <row r="714" ht="12.75" customHeight="1"/>
    <row r="716" ht="12.75" customHeight="1"/>
    <row r="718" ht="12.75" customHeight="1"/>
    <row r="720" ht="12.75" customHeight="1"/>
    <row r="722" ht="12.75" customHeight="1"/>
    <row r="724" ht="12.75" customHeight="1"/>
    <row r="726" ht="12.75" customHeight="1"/>
    <row r="728" ht="12.75" customHeight="1"/>
    <row r="730" ht="12.75" customHeight="1"/>
    <row r="732" ht="12.75" customHeight="1"/>
    <row r="734" ht="12.75" customHeight="1"/>
    <row r="736" ht="12.75" customHeight="1"/>
    <row r="738" ht="12.75" customHeight="1"/>
    <row r="740" ht="12.75" customHeight="1"/>
    <row r="742" ht="12.75" customHeight="1"/>
    <row r="744" ht="12.75" customHeight="1"/>
    <row r="746" ht="12.75" customHeight="1"/>
    <row r="748" ht="12.75" customHeight="1"/>
    <row r="750" ht="12.75" customHeight="1"/>
    <row r="752" ht="12.75" customHeight="1"/>
    <row r="754" ht="12.75" customHeight="1"/>
    <row r="756" ht="12.75" customHeight="1"/>
    <row r="758" ht="12.75" customHeight="1"/>
    <row r="760" ht="12.75" customHeight="1"/>
    <row r="761" ht="12.75" customHeight="1"/>
    <row r="762" ht="12.75" customHeight="1"/>
    <row r="764" ht="12.75" customHeight="1"/>
    <row r="766" ht="12.75" customHeight="1"/>
    <row r="768" ht="12.75" customHeight="1"/>
    <row r="770" ht="12.75" customHeight="1"/>
    <row r="772" ht="12.75" customHeight="1"/>
    <row r="774" ht="12.75" customHeight="1"/>
    <row r="778" ht="12.75" customHeight="1"/>
    <row r="780" ht="12.75" customHeight="1"/>
    <row r="782" ht="12.75" customHeight="1"/>
    <row r="784" ht="12.75" customHeight="1"/>
    <row r="786" ht="12.75" customHeight="1"/>
    <row r="788" ht="12.75" customHeight="1"/>
    <row r="790" ht="12.75" customHeight="1"/>
    <row r="792" ht="12.75" customHeight="1"/>
    <row r="794" ht="12.75" customHeight="1"/>
    <row r="795" ht="12.75" customHeight="1"/>
    <row r="796" ht="12.75" customHeight="1"/>
    <row r="798" ht="12.75" customHeight="1"/>
    <row r="800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8" ht="12.75" customHeight="1"/>
    <row r="810" ht="12.75" customHeight="1"/>
    <row r="811" ht="12.75" customHeight="1"/>
    <row r="812" ht="12.75" customHeight="1"/>
    <row r="814" ht="12.75" customHeight="1"/>
    <row r="816" ht="12.75" customHeight="1"/>
    <row r="818" ht="12.75" customHeight="1"/>
    <row r="820" ht="12.75" customHeight="1"/>
    <row r="822" ht="12.75" customHeight="1"/>
    <row r="824" ht="12.75" customHeight="1"/>
    <row r="826" ht="12.75" customHeight="1"/>
    <row r="828" ht="12.75" customHeight="1"/>
    <row r="830" ht="12.75" customHeight="1"/>
    <row r="831" ht="12.75" customHeight="1"/>
    <row r="832" ht="12.75" customHeight="1"/>
    <row r="834" ht="12.75" customHeight="1"/>
    <row r="835" ht="12.75" customHeight="1"/>
    <row r="836" ht="12.75" customHeight="1"/>
    <row r="838" ht="12.75" customHeight="1"/>
    <row r="840" ht="12.75" customHeight="1"/>
    <row r="841" ht="12.75" customHeight="1"/>
    <row r="842" ht="12.75" customHeight="1"/>
    <row r="844" ht="12.75" customHeight="1"/>
    <row r="846" ht="12.75" customHeight="1"/>
    <row r="848" ht="12.75" customHeight="1"/>
    <row r="849" ht="12.75" customHeight="1"/>
    <row r="850" ht="12.75" customHeight="1"/>
    <row r="852" ht="12.75" customHeight="1"/>
    <row r="854" ht="12.75" customHeight="1"/>
    <row r="856" ht="12.75" customHeight="1"/>
    <row r="858" ht="12.75" customHeight="1"/>
    <row r="860" ht="12.75" customHeight="1"/>
    <row r="862" ht="12.75" customHeight="1"/>
    <row r="864" ht="12.75" customHeight="1"/>
    <row r="866" ht="12.75" customHeight="1"/>
    <row r="868" ht="12.75" customHeight="1"/>
    <row r="870" ht="12.75" customHeight="1"/>
    <row r="872" ht="12.75" customHeight="1"/>
    <row r="874" ht="12.75" customHeight="1"/>
    <row r="876" ht="12.75" customHeight="1"/>
    <row r="878" ht="12.75" customHeight="1"/>
    <row r="880" ht="12.75" customHeight="1"/>
    <row r="882" ht="12.75" customHeight="1"/>
    <row r="884" ht="12.75" customHeight="1"/>
    <row r="886" ht="12.75" customHeight="1"/>
    <row r="888" ht="12.75" customHeight="1"/>
    <row r="890" ht="12.75" customHeight="1"/>
    <row r="892" ht="12.75" customHeight="1"/>
    <row r="894" ht="12.75" customHeight="1"/>
    <row r="896" ht="12.75" customHeight="1"/>
    <row r="898" ht="12.75" customHeight="1"/>
    <row r="900" ht="12.75" customHeight="1"/>
    <row r="902" ht="12.75" customHeight="1"/>
    <row r="906" ht="12.75" customHeight="1"/>
    <row r="908" ht="12.75" customHeight="1"/>
    <row r="910" ht="12.75" customHeight="1"/>
    <row r="912" ht="12.75" customHeight="1"/>
    <row r="914" ht="12.75" customHeight="1"/>
    <row r="916" ht="12.75" customHeight="1"/>
    <row r="918" ht="12.75" customHeight="1"/>
    <row r="920" ht="12.75" customHeight="1"/>
    <row r="922" ht="12.75" customHeight="1"/>
    <row r="924" ht="12.75" customHeight="1"/>
    <row r="926" ht="12.75" customHeight="1"/>
    <row r="928" ht="12.75" customHeight="1"/>
    <row r="930" ht="12.75" customHeight="1"/>
    <row r="932" ht="12.75" customHeight="1"/>
    <row r="934" ht="12.75" customHeight="1"/>
    <row r="936" ht="12.75" customHeight="1"/>
    <row r="938" ht="12.75" customHeight="1"/>
    <row r="940" ht="12.75" customHeight="1"/>
    <row r="942" ht="12.75" customHeight="1"/>
    <row r="944" ht="12.75" customHeight="1"/>
    <row r="946" ht="12.75" customHeight="1"/>
    <row r="948" ht="12.75" customHeight="1"/>
    <row r="950" ht="12.75" customHeight="1"/>
    <row r="952" ht="12.75" customHeight="1"/>
    <row r="956" ht="12.75" customHeight="1"/>
    <row r="958" ht="12.75" customHeight="1"/>
    <row r="960" ht="12.75" customHeight="1"/>
    <row r="962" ht="12.75" customHeight="1"/>
    <row r="964" ht="12.75" customHeight="1"/>
    <row r="966" ht="12.75" customHeight="1"/>
    <row r="968" ht="12.75" customHeight="1"/>
    <row r="970" ht="12.75" customHeight="1"/>
    <row r="972" ht="12.75" customHeight="1"/>
    <row r="974" ht="12.75" customHeight="1"/>
    <row r="976" ht="12.75" customHeight="1"/>
    <row r="97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Mag. Haberl Klaus-Peter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Walter Unterweger</dc:creator>
  <cp:keywords/>
  <dc:description/>
  <cp:lastModifiedBy>Salzer</cp:lastModifiedBy>
  <cp:lastPrinted>2015-04-17T07:51:51Z</cp:lastPrinted>
  <dcterms:created xsi:type="dcterms:W3CDTF">2000-05-07T18:56:21Z</dcterms:created>
  <dcterms:modified xsi:type="dcterms:W3CDTF">2015-07-10T12:26:40Z</dcterms:modified>
  <cp:category/>
  <cp:version/>
  <cp:contentType/>
  <cp:contentStatus/>
</cp:coreProperties>
</file>