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erner/Google Drive/alle Klassen/1 FGA/1 FGA RWCO/_1fga_EAR/"/>
    </mc:Choice>
  </mc:AlternateContent>
  <xr:revisionPtr revIDLastSave="0" documentId="13_ncr:1_{89170A74-A3A9-9143-8345-6FB8CF04FC7F}" xr6:coauthVersionLast="47" xr6:coauthVersionMax="47" xr10:uidLastSave="{00000000-0000-0000-0000-000000000000}"/>
  <bookViews>
    <workbookView xWindow="0" yWindow="760" windowWidth="26440" windowHeight="16260" activeTab="1" xr2:uid="{00000000-000D-0000-FFFF-FFFF00000000}"/>
  </bookViews>
  <sheets>
    <sheet name="Verteilungstabelle_Lösung" sheetId="5" r:id="rId1"/>
    <sheet name="Anlagenverzeichnis_Lösung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9" l="1"/>
  <c r="E6" i="9"/>
  <c r="F6" i="9" l="1"/>
  <c r="I6" i="9"/>
  <c r="I5" i="9"/>
  <c r="J5" i="9" s="1"/>
  <c r="F5" i="9"/>
  <c r="F4" i="9"/>
  <c r="I4" i="9"/>
  <c r="G13" i="5"/>
  <c r="E13" i="5"/>
  <c r="E12" i="5"/>
  <c r="F16" i="5" s="1"/>
  <c r="F18" i="5" s="1"/>
  <c r="F6" i="5"/>
  <c r="F17" i="5" s="1"/>
  <c r="G12" i="5" l="1"/>
  <c r="J6" i="9"/>
  <c r="J4" i="9"/>
</calcChain>
</file>

<file path=xl/sharedStrings.xml><?xml version="1.0" encoding="utf-8"?>
<sst xmlns="http://schemas.openxmlformats.org/spreadsheetml/2006/main" count="55" uniqueCount="50">
  <si>
    <t>lfd. Nr.</t>
  </si>
  <si>
    <t>Datum</t>
  </si>
  <si>
    <t>Beleg</t>
  </si>
  <si>
    <t>Text</t>
  </si>
  <si>
    <t>Waren, Rohstoffe, Hilfsstoffe</t>
  </si>
  <si>
    <t>Zinsen und ähnl. Auf-wendungen</t>
  </si>
  <si>
    <t>eigene Pflichtver-sicherungs-beiträge</t>
  </si>
  <si>
    <t>Miete, Pacht, Bürokosten</t>
  </si>
  <si>
    <t>übrige Aufwendun-gen</t>
  </si>
  <si>
    <t>USt</t>
  </si>
  <si>
    <t>VOSt</t>
  </si>
  <si>
    <t>Einnahmen netto</t>
  </si>
  <si>
    <t>Ausgaben netto</t>
  </si>
  <si>
    <t>Anlagenverzeichnis</t>
  </si>
  <si>
    <t>Anl. Nr.</t>
  </si>
  <si>
    <t>Bezeichnung</t>
  </si>
  <si>
    <t>Datum d. Anschaffung</t>
  </si>
  <si>
    <t>Lieferant</t>
  </si>
  <si>
    <t>Anschaffungs-wert inkl. Nebenkosten abzügl. Preisnachlässe</t>
  </si>
  <si>
    <t>Datum Inbetrieb-nahme</t>
  </si>
  <si>
    <t>ND</t>
  </si>
  <si>
    <t>Buchwert am 01.01.20__</t>
  </si>
  <si>
    <t>Abschreibung</t>
  </si>
  <si>
    <t>Buchwert am 31.12.20__</t>
  </si>
  <si>
    <t>Abschrei-bungen, GWG</t>
  </si>
  <si>
    <t>Waren Leistungs-erlöse, Eigen-verbrauch</t>
  </si>
  <si>
    <t>Einnahmen-Ausgaben-Verteilungstabelle Elena Mader (Nettomethode)</t>
  </si>
  <si>
    <t>K2</t>
  </si>
  <si>
    <t>Getränke</t>
  </si>
  <si>
    <t>B1</t>
  </si>
  <si>
    <t>Lebensmittel Maier</t>
  </si>
  <si>
    <t>Sozialversicherung</t>
  </si>
  <si>
    <t>Telefonrechnung</t>
  </si>
  <si>
    <t>Miete</t>
  </si>
  <si>
    <t>K3</t>
  </si>
  <si>
    <t>Bildschirm</t>
  </si>
  <si>
    <t>S6</t>
  </si>
  <si>
    <t>Privatentnahme</t>
  </si>
  <si>
    <t>K6</t>
  </si>
  <si>
    <t>Monatslosung Getränke</t>
  </si>
  <si>
    <t>Monatslosung Speisen</t>
  </si>
  <si>
    <t>Schreibtisch</t>
  </si>
  <si>
    <t>Möbel Klein</t>
  </si>
  <si>
    <t>Laptop</t>
  </si>
  <si>
    <t>Red Zac Müller</t>
  </si>
  <si>
    <t>Netto!!!!!!</t>
  </si>
  <si>
    <t>Tablet</t>
  </si>
  <si>
    <t>Summe VOSt</t>
  </si>
  <si>
    <t>Summe Ust</t>
  </si>
  <si>
    <t>Ust-Zahllast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</si>
</sst>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5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rgb="FF000000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5" borderId="1" xfId="0" applyNumberFormat="1" applyFont="1" applyFill="1" applyBorder="1"/>
    <xf numFmtId="4" fontId="6" fillId="6" borderId="1" xfId="0" applyNumberFormat="1" applyFont="1" applyFill="1" applyBorder="1"/>
    <xf numFmtId="4" fontId="6" fillId="0" borderId="1" xfId="0" applyNumberFormat="1" applyFont="1" applyBorder="1"/>
    <xf numFmtId="0" fontId="6" fillId="0" borderId="0" xfId="0" applyFont="1"/>
    <xf numFmtId="164" fontId="6" fillId="0" borderId="1" xfId="0" applyNumberFormat="1" applyFont="1" applyBorder="1" applyAlignment="1">
      <alignment horizontal="center"/>
    </xf>
    <xf numFmtId="4" fontId="6" fillId="7" borderId="1" xfId="0" applyNumberFormat="1" applyFont="1" applyFill="1" applyBorder="1"/>
    <xf numFmtId="0" fontId="10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0" fontId="12" fillId="0" borderId="0" xfId="38" applyFont="1"/>
    <xf numFmtId="0" fontId="13" fillId="0" borderId="0" xfId="38" applyFont="1"/>
    <xf numFmtId="0" fontId="13" fillId="8" borderId="1" xfId="38" applyFont="1" applyFill="1" applyBorder="1" applyAlignment="1">
      <alignment horizontal="center" vertical="center" wrapText="1"/>
    </xf>
    <xf numFmtId="0" fontId="14" fillId="0" borderId="1" xfId="38" applyFont="1" applyBorder="1"/>
    <xf numFmtId="4" fontId="14" fillId="0" borderId="1" xfId="38" applyNumberFormat="1" applyFont="1" applyBorder="1" applyAlignment="1">
      <alignment horizontal="right"/>
    </xf>
    <xf numFmtId="0" fontId="13" fillId="0" borderId="1" xfId="38" applyFont="1" applyBorder="1" applyAlignment="1">
      <alignment horizontal="center"/>
    </xf>
    <xf numFmtId="4" fontId="13" fillId="0" borderId="1" xfId="38" applyNumberFormat="1" applyFont="1" applyBorder="1"/>
    <xf numFmtId="0" fontId="13" fillId="0" borderId="3" xfId="38" applyFont="1" applyBorder="1"/>
    <xf numFmtId="4" fontId="13" fillId="0" borderId="3" xfId="38" applyNumberFormat="1" applyFont="1" applyBorder="1"/>
    <xf numFmtId="14" fontId="14" fillId="0" borderId="1" xfId="38" applyNumberFormat="1" applyFont="1" applyBorder="1"/>
    <xf numFmtId="14" fontId="13" fillId="0" borderId="3" xfId="38" applyNumberFormat="1" applyFont="1" applyBorder="1"/>
    <xf numFmtId="4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</cellXfs>
  <cellStyles count="39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10" builtinId="9" hidden="1"/>
    <cellStyle name="Besuchter Hyperlink" xfId="12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  <cellStyle name="Standard 2" xfId="1" xr:uid="{00000000-0005-0000-0000-000023000000}"/>
    <cellStyle name="Standard 2 2" xfId="38" xr:uid="{00000000-0005-0000-0000-000024000000}"/>
    <cellStyle name="Standard 3" xfId="8" xr:uid="{00000000-0005-0000-0000-000025000000}"/>
    <cellStyle name="Standard 4" xfId="13" xr:uid="{00000000-0005-0000-0000-00002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topLeftCell="A4" zoomScale="149" zoomScaleNormal="149" zoomScalePageLayoutView="125" workbookViewId="0">
      <selection activeCell="F18" sqref="F18"/>
    </sheetView>
  </sheetViews>
  <sheetFormatPr baseColWidth="10" defaultRowHeight="14"/>
  <cols>
    <col min="1" max="1" width="4.5" customWidth="1"/>
    <col min="2" max="2" width="6.83203125" bestFit="1" customWidth="1"/>
    <col min="3" max="3" width="6.33203125" style="2" customWidth="1"/>
    <col min="4" max="4" width="22.5" customWidth="1"/>
    <col min="5" max="5" width="9.1640625" bestFit="1" customWidth="1"/>
    <col min="6" max="6" width="12.33203125" customWidth="1"/>
    <col min="7" max="7" width="9.5" bestFit="1" customWidth="1"/>
    <col min="8" max="8" width="10.83203125" customWidth="1"/>
    <col min="9" max="9" width="10.1640625" customWidth="1"/>
    <col min="10" max="10" width="10.83203125" customWidth="1"/>
    <col min="11" max="12" width="11" customWidth="1"/>
    <col min="13" max="13" width="11.1640625" customWidth="1"/>
  </cols>
  <sheetData>
    <row r="1" spans="1:13" ht="18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3" spans="1:13" ht="30">
      <c r="A3" s="29" t="s">
        <v>0</v>
      </c>
      <c r="B3" s="29" t="s">
        <v>1</v>
      </c>
      <c r="C3" s="29" t="s">
        <v>2</v>
      </c>
      <c r="D3" s="30" t="s">
        <v>3</v>
      </c>
      <c r="E3" s="34" t="s">
        <v>9</v>
      </c>
      <c r="F3" s="36" t="s">
        <v>10</v>
      </c>
      <c r="G3" s="14" t="s">
        <v>11</v>
      </c>
      <c r="H3" s="31" t="s">
        <v>12</v>
      </c>
      <c r="I3" s="32"/>
      <c r="J3" s="32"/>
      <c r="K3" s="32"/>
      <c r="L3" s="32"/>
      <c r="M3" s="33"/>
    </row>
    <row r="4" spans="1:13" s="1" customFormat="1" ht="75">
      <c r="A4" s="29"/>
      <c r="B4" s="29"/>
      <c r="C4" s="29"/>
      <c r="D4" s="30"/>
      <c r="E4" s="35"/>
      <c r="F4" s="36"/>
      <c r="G4" s="5" t="s">
        <v>25</v>
      </c>
      <c r="H4" s="3" t="s">
        <v>4</v>
      </c>
      <c r="I4" s="4" t="s">
        <v>24</v>
      </c>
      <c r="J4" s="3" t="s">
        <v>7</v>
      </c>
      <c r="K4" s="4" t="s">
        <v>5</v>
      </c>
      <c r="L4" s="3" t="s">
        <v>6</v>
      </c>
      <c r="M4" s="4" t="s">
        <v>8</v>
      </c>
    </row>
    <row r="5" spans="1:13" s="11" customFormat="1" ht="32" customHeight="1">
      <c r="A5" s="6">
        <v>1</v>
      </c>
      <c r="B5" s="15">
        <v>43114</v>
      </c>
      <c r="C5" s="7" t="s">
        <v>27</v>
      </c>
      <c r="D5" s="6" t="s">
        <v>28</v>
      </c>
      <c r="E5" s="13"/>
      <c r="F5" s="13">
        <v>74</v>
      </c>
      <c r="G5" s="8"/>
      <c r="H5" s="9">
        <v>370</v>
      </c>
      <c r="I5" s="10"/>
      <c r="J5" s="9"/>
      <c r="K5" s="10"/>
      <c r="L5" s="9"/>
      <c r="M5" s="10"/>
    </row>
    <row r="6" spans="1:13" s="11" customFormat="1" ht="32" customHeight="1">
      <c r="A6" s="6">
        <v>2</v>
      </c>
      <c r="B6" s="12">
        <v>43118</v>
      </c>
      <c r="C6" s="7" t="s">
        <v>29</v>
      </c>
      <c r="D6" s="6" t="s">
        <v>30</v>
      </c>
      <c r="E6" s="13"/>
      <c r="F6" s="13">
        <f>1177/11</f>
        <v>107</v>
      </c>
      <c r="G6" s="8"/>
      <c r="H6" s="9">
        <v>1070</v>
      </c>
      <c r="I6" s="10"/>
      <c r="J6" s="9"/>
      <c r="K6" s="10"/>
      <c r="L6" s="9"/>
      <c r="M6" s="10"/>
    </row>
    <row r="7" spans="1:13" s="11" customFormat="1" ht="32" customHeight="1">
      <c r="A7" s="6">
        <v>3</v>
      </c>
      <c r="B7" s="12">
        <v>43118</v>
      </c>
      <c r="C7" s="7" t="s">
        <v>29</v>
      </c>
      <c r="D7" s="6" t="s">
        <v>31</v>
      </c>
      <c r="E7" s="13"/>
      <c r="F7" s="13"/>
      <c r="G7" s="8"/>
      <c r="H7" s="9"/>
      <c r="I7" s="10"/>
      <c r="J7" s="9"/>
      <c r="K7" s="10"/>
      <c r="L7" s="9">
        <v>375</v>
      </c>
      <c r="M7" s="10"/>
    </row>
    <row r="8" spans="1:13" s="11" customFormat="1" ht="32" customHeight="1">
      <c r="A8" s="6">
        <v>4</v>
      </c>
      <c r="B8" s="12">
        <v>43118</v>
      </c>
      <c r="C8" s="7" t="s">
        <v>29</v>
      </c>
      <c r="D8" s="6" t="s">
        <v>32</v>
      </c>
      <c r="E8" s="13"/>
      <c r="F8" s="13">
        <v>8</v>
      </c>
      <c r="G8" s="8"/>
      <c r="H8" s="9"/>
      <c r="I8" s="10"/>
      <c r="J8" s="9"/>
      <c r="K8" s="10"/>
      <c r="L8" s="9"/>
      <c r="M8" s="10">
        <v>40</v>
      </c>
    </row>
    <row r="9" spans="1:13" s="11" customFormat="1" ht="32" customHeight="1">
      <c r="A9" s="6">
        <v>5</v>
      </c>
      <c r="B9" s="12">
        <v>43118</v>
      </c>
      <c r="C9" s="7" t="s">
        <v>29</v>
      </c>
      <c r="D9" s="6" t="s">
        <v>33</v>
      </c>
      <c r="E9" s="13"/>
      <c r="F9" s="13">
        <v>150</v>
      </c>
      <c r="G9" s="8"/>
      <c r="H9" s="9"/>
      <c r="I9" s="10"/>
      <c r="J9" s="9">
        <v>750</v>
      </c>
      <c r="K9" s="10"/>
      <c r="L9" s="9"/>
      <c r="M9" s="10"/>
    </row>
    <row r="10" spans="1:13" s="11" customFormat="1" ht="32" customHeight="1">
      <c r="A10" s="6">
        <v>6</v>
      </c>
      <c r="B10" s="12">
        <v>43119</v>
      </c>
      <c r="C10" s="7" t="s">
        <v>34</v>
      </c>
      <c r="D10" s="6" t="s">
        <v>35</v>
      </c>
      <c r="E10" s="13"/>
      <c r="F10" s="13">
        <v>60</v>
      </c>
      <c r="G10" s="8"/>
      <c r="H10" s="9"/>
      <c r="I10" s="10">
        <v>300</v>
      </c>
      <c r="J10" s="9"/>
      <c r="K10" s="10"/>
      <c r="L10" s="9"/>
      <c r="M10" s="10"/>
    </row>
    <row r="11" spans="1:13" s="11" customFormat="1" ht="32" customHeight="1">
      <c r="A11" s="6">
        <v>7</v>
      </c>
      <c r="B11" s="12">
        <v>43128</v>
      </c>
      <c r="C11" s="7" t="s">
        <v>36</v>
      </c>
      <c r="D11" s="6" t="s">
        <v>37</v>
      </c>
      <c r="E11" s="13">
        <v>8</v>
      </c>
      <c r="F11" s="13"/>
      <c r="G11" s="8">
        <v>40</v>
      </c>
      <c r="H11" s="9"/>
      <c r="I11" s="10"/>
      <c r="J11" s="9"/>
      <c r="K11" s="10"/>
      <c r="L11" s="9"/>
      <c r="M11" s="10"/>
    </row>
    <row r="12" spans="1:13" s="11" customFormat="1" ht="32" customHeight="1">
      <c r="A12" s="6">
        <v>8</v>
      </c>
      <c r="B12" s="12">
        <v>43131</v>
      </c>
      <c r="C12" s="7" t="s">
        <v>38</v>
      </c>
      <c r="D12" s="6" t="s">
        <v>39</v>
      </c>
      <c r="E12" s="13">
        <f>8640/6</f>
        <v>1440</v>
      </c>
      <c r="F12" s="13"/>
      <c r="G12" s="8">
        <f>E12*5</f>
        <v>7200</v>
      </c>
      <c r="H12" s="9"/>
      <c r="I12" s="10"/>
      <c r="J12" s="9"/>
      <c r="K12" s="10"/>
      <c r="L12" s="9"/>
      <c r="M12" s="10"/>
    </row>
    <row r="13" spans="1:13" s="11" customFormat="1" ht="32" customHeight="1">
      <c r="A13" s="6">
        <v>9</v>
      </c>
      <c r="B13" s="12">
        <v>43131</v>
      </c>
      <c r="C13" s="7" t="s">
        <v>38</v>
      </c>
      <c r="D13" s="6" t="s">
        <v>40</v>
      </c>
      <c r="E13" s="13">
        <f>8910/11</f>
        <v>810</v>
      </c>
      <c r="F13" s="13"/>
      <c r="G13" s="8">
        <f>E13*10</f>
        <v>8100</v>
      </c>
      <c r="H13" s="9"/>
      <c r="I13" s="10"/>
      <c r="J13" s="9"/>
      <c r="K13" s="10"/>
      <c r="L13" s="9"/>
      <c r="M13" s="10"/>
    </row>
    <row r="14" spans="1:13" s="11" customFormat="1" ht="32" customHeight="1">
      <c r="A14" s="6">
        <v>10</v>
      </c>
      <c r="B14" s="12"/>
      <c r="C14" s="7"/>
      <c r="D14" s="6"/>
      <c r="E14" s="13"/>
      <c r="F14" s="13"/>
      <c r="G14" s="8"/>
      <c r="H14" s="9"/>
      <c r="I14" s="10"/>
      <c r="J14" s="9"/>
      <c r="K14" s="10"/>
      <c r="L14" s="9"/>
      <c r="M14" s="10"/>
    </row>
    <row r="16" spans="1:13" ht="16">
      <c r="D16" s="11" t="s">
        <v>48</v>
      </c>
      <c r="F16" s="27">
        <f>SUM(E11:E13)</f>
        <v>2258</v>
      </c>
    </row>
    <row r="17" spans="4:6">
      <c r="D17" t="s">
        <v>47</v>
      </c>
      <c r="F17" s="27">
        <f>SUM(F5:F14)</f>
        <v>399</v>
      </c>
    </row>
    <row r="18" spans="4:6" ht="16">
      <c r="D18" s="11" t="s">
        <v>49</v>
      </c>
      <c r="F18" s="27">
        <f>F16-F17</f>
        <v>1859</v>
      </c>
    </row>
  </sheetData>
  <mergeCells count="8">
    <mergeCell ref="A1:M1"/>
    <mergeCell ref="A3:A4"/>
    <mergeCell ref="B3:B4"/>
    <mergeCell ref="C3:C4"/>
    <mergeCell ref="D3:D4"/>
    <mergeCell ref="H3:M3"/>
    <mergeCell ref="E3:E4"/>
    <mergeCell ref="F3:F4"/>
  </mergeCells>
  <phoneticPr fontId="7" type="noConversion"/>
  <pageMargins left="0.31" right="0.31" top="0.39000000000000007" bottom="0.39000000000000007" header="0.31" footer="0.31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"/>
  <sheetViews>
    <sheetView tabSelected="1" zoomScale="201" zoomScaleNormal="201" zoomScalePageLayoutView="170" workbookViewId="0">
      <selection activeCell="E7" sqref="E7"/>
    </sheetView>
  </sheetViews>
  <sheetFormatPr baseColWidth="10" defaultColWidth="9.33203125" defaultRowHeight="13"/>
  <cols>
    <col min="1" max="1" width="4.6640625" style="17" customWidth="1"/>
    <col min="2" max="2" width="19" style="17" customWidth="1"/>
    <col min="3" max="3" width="9.1640625" style="17" customWidth="1"/>
    <col min="4" max="4" width="13.33203125" style="17" customWidth="1"/>
    <col min="5" max="5" width="11.33203125" style="17" customWidth="1"/>
    <col min="6" max="6" width="9.33203125" style="17"/>
    <col min="7" max="7" width="3.6640625" style="17" customWidth="1"/>
    <col min="8" max="8" width="9.33203125" style="17"/>
    <col min="9" max="9" width="11.5" style="17" customWidth="1"/>
    <col min="10" max="16384" width="9.33203125" style="17"/>
  </cols>
  <sheetData>
    <row r="1" spans="1:10">
      <c r="A1" s="16" t="s">
        <v>13</v>
      </c>
    </row>
    <row r="2" spans="1:10">
      <c r="E2" s="17" t="s">
        <v>45</v>
      </c>
    </row>
    <row r="3" spans="1:10" ht="70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18</v>
      </c>
      <c r="F3" s="18" t="s">
        <v>19</v>
      </c>
      <c r="G3" s="18" t="s">
        <v>20</v>
      </c>
      <c r="H3" s="18" t="s">
        <v>21</v>
      </c>
      <c r="I3" s="18" t="s">
        <v>22</v>
      </c>
      <c r="J3" s="18" t="s">
        <v>23</v>
      </c>
    </row>
    <row r="4" spans="1:10" ht="23" customHeight="1">
      <c r="A4" s="19">
        <v>1</v>
      </c>
      <c r="B4" s="19" t="s">
        <v>41</v>
      </c>
      <c r="C4" s="25">
        <v>43106</v>
      </c>
      <c r="D4" s="19" t="s">
        <v>42</v>
      </c>
      <c r="E4" s="20">
        <f>1984/120*100</f>
        <v>1653.3333333333335</v>
      </c>
      <c r="F4" s="25">
        <f>C4</f>
        <v>43106</v>
      </c>
      <c r="G4" s="21">
        <v>8</v>
      </c>
      <c r="H4" s="22"/>
      <c r="I4" s="22">
        <f>E4/G4</f>
        <v>206.66666666666669</v>
      </c>
      <c r="J4" s="22">
        <f>E4-I4</f>
        <v>1446.6666666666667</v>
      </c>
    </row>
    <row r="5" spans="1:10" ht="23" customHeight="1">
      <c r="A5" s="23">
        <v>2</v>
      </c>
      <c r="B5" s="23" t="s">
        <v>43</v>
      </c>
      <c r="C5" s="26">
        <v>43123</v>
      </c>
      <c r="D5" s="23" t="s">
        <v>44</v>
      </c>
      <c r="E5" s="24">
        <v>1200</v>
      </c>
      <c r="F5" s="25">
        <f>C5</f>
        <v>43123</v>
      </c>
      <c r="G5" s="21">
        <v>4</v>
      </c>
      <c r="H5" s="22"/>
      <c r="I5" s="22">
        <f>E5/G5</f>
        <v>300</v>
      </c>
      <c r="J5" s="22">
        <f>E5-I5</f>
        <v>900</v>
      </c>
    </row>
    <row r="6" spans="1:10" ht="23" customHeight="1">
      <c r="A6" s="23">
        <v>3</v>
      </c>
      <c r="B6" s="23" t="s">
        <v>46</v>
      </c>
      <c r="C6" s="26">
        <v>43126</v>
      </c>
      <c r="D6" s="23" t="s">
        <v>44</v>
      </c>
      <c r="E6" s="24">
        <f>1380/1.2</f>
        <v>1150</v>
      </c>
      <c r="F6" s="25">
        <f>C6</f>
        <v>43126</v>
      </c>
      <c r="G6" s="21">
        <v>4</v>
      </c>
      <c r="H6" s="22"/>
      <c r="I6" s="22">
        <f>E6/G6</f>
        <v>287.5</v>
      </c>
      <c r="J6" s="22">
        <f>E6-I6</f>
        <v>862.5</v>
      </c>
    </row>
    <row r="7" spans="1:10" ht="23" customHeight="1">
      <c r="A7" s="23"/>
      <c r="B7" s="23"/>
      <c r="C7" s="26"/>
      <c r="D7" s="23"/>
      <c r="E7" s="24"/>
      <c r="F7" s="26"/>
      <c r="G7" s="21"/>
      <c r="H7" s="22"/>
      <c r="I7" s="22"/>
      <c r="J7" s="22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Verteilungstabelle_Lösung</vt:lpstr>
      <vt:lpstr>Anlagenverzeichnis_Lösung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HOLZHEU Werner</cp:lastModifiedBy>
  <cp:lastPrinted>2015-12-14T15:25:24Z</cp:lastPrinted>
  <dcterms:created xsi:type="dcterms:W3CDTF">2012-01-28T17:29:28Z</dcterms:created>
  <dcterms:modified xsi:type="dcterms:W3CDTF">2024-04-12T08:22:47Z</dcterms:modified>
</cp:coreProperties>
</file>