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0 WIPÄD\03 Bergheidengasse\SJ 201920\04 Klassen\5HTA\2 UP\2 UP BW\1. Sem\16 11.11_Invest\"/>
    </mc:Choice>
  </mc:AlternateContent>
  <xr:revisionPtr revIDLastSave="0" documentId="13_ncr:1_{0A116D34-3FFC-42FC-B24A-F667A2A24920}" xr6:coauthVersionLast="44" xr6:coauthVersionMax="44" xr10:uidLastSave="{00000000-0000-0000-0000-000000000000}"/>
  <bookViews>
    <workbookView xWindow="-108" yWindow="-108" windowWidth="23256" windowHeight="12720" tabRatio="500" activeTab="1" xr2:uid="{00000000-000D-0000-FFFF-FFFF00000000}"/>
  </bookViews>
  <sheets>
    <sheet name="Angabe" sheetId="8" r:id="rId1"/>
    <sheet name="Lösung" sheetId="9" r:id="rId2"/>
  </sheets>
  <definedNames>
    <definedName name="_xlnm.Print_Area" localSheetId="0">Angabe!$A$1:$C$35</definedName>
    <definedName name="_xlnm.Print_Area" localSheetId="1">Lösung!$A$1:$C$37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9" l="1"/>
  <c r="B34" i="9"/>
  <c r="C29" i="9"/>
  <c r="B29" i="9"/>
  <c r="C22" i="9"/>
  <c r="B22" i="9"/>
  <c r="C16" i="9"/>
  <c r="B16" i="9"/>
  <c r="C15" i="9"/>
  <c r="B15" i="9"/>
  <c r="C14" i="9"/>
  <c r="B14" i="9"/>
  <c r="C13" i="9"/>
  <c r="C17" i="9" s="1"/>
  <c r="B13" i="9"/>
  <c r="B17" i="9" s="1"/>
  <c r="B18" i="9" l="1"/>
  <c r="B23" i="9"/>
  <c r="B24" i="9" s="1"/>
  <c r="C23" i="9"/>
  <c r="C18" i="9"/>
  <c r="C24" i="9"/>
  <c r="B35" i="9" l="1"/>
  <c r="B36" i="9" s="1"/>
  <c r="B28" i="9"/>
  <c r="B30" i="9" s="1"/>
  <c r="C35" i="9"/>
  <c r="C36" i="9" s="1"/>
  <c r="C28" i="9"/>
  <c r="C30" i="9" s="1"/>
</calcChain>
</file>

<file path=xl/sharedStrings.xml><?xml version="1.0" encoding="utf-8"?>
<sst xmlns="http://schemas.openxmlformats.org/spreadsheetml/2006/main" count="51" uniqueCount="35">
  <si>
    <t>Kostenvergleich</t>
  </si>
  <si>
    <t>Gewinnvergleich</t>
  </si>
  <si>
    <t>Kosten</t>
  </si>
  <si>
    <t>Gewinn</t>
  </si>
  <si>
    <t>Rentabilitätsvergleich</t>
  </si>
  <si>
    <t>Rentabilität</t>
  </si>
  <si>
    <t>Amortisationsrechnung</t>
  </si>
  <si>
    <t>Alternative 1</t>
  </si>
  <si>
    <t>Alternative 2</t>
  </si>
  <si>
    <t>Fixkosten</t>
  </si>
  <si>
    <t>AB Teppichreinigung Aladin</t>
  </si>
  <si>
    <t>Nutzungsdauer in Jahren</t>
  </si>
  <si>
    <t>kalkulatorische Zinsen p.a.</t>
  </si>
  <si>
    <t>Anschaffungskosten in €</t>
  </si>
  <si>
    <t>Fixkosten pro Jahr (Wartung, Rep.) in €</t>
  </si>
  <si>
    <t>variable Kosten pro Stück (Waschmittel, Mottenschutz) in €</t>
  </si>
  <si>
    <t>Geschätzer Erlös pro Teppich in €</t>
  </si>
  <si>
    <t>in Anlehnung an Trauner V HLW S. 116</t>
  </si>
  <si>
    <t>kalk. Afa</t>
  </si>
  <si>
    <t>kalk. Zinsen</t>
  </si>
  <si>
    <t>Var. Kosten</t>
  </si>
  <si>
    <t>Gesamtkosten p.a.</t>
  </si>
  <si>
    <t>Kosten p.a. pro Teppich</t>
  </si>
  <si>
    <t>Erlöse</t>
  </si>
  <si>
    <t>Antwort: Altern. 2 ist attraktivere, da Kosten p.a pro Stück geringer</t>
  </si>
  <si>
    <t>Antwort: Altern. 2 ist attraktiverer, da Gewinn p.a. höher</t>
  </si>
  <si>
    <t>dschn. eingesetztes Kapital</t>
  </si>
  <si>
    <t>Gewinn plus kalk. Zinsen</t>
  </si>
  <si>
    <t>Anschaffungswert minus Restwert</t>
  </si>
  <si>
    <t>Gewinn plus kalk. Afa</t>
  </si>
  <si>
    <t>Amortisationsdauer in Jahren</t>
  </si>
  <si>
    <t>Antwort: Altern. 2 ist attraktiverer, da höhere Rentabilität</t>
  </si>
  <si>
    <t>Antwort: Altern. 2 ist attraktiverer, da Amortisationsdauer kürzer</t>
  </si>
  <si>
    <t>Restwert (in % vom Anschaffungwert am Ende der Nutzungsdauer)</t>
  </si>
  <si>
    <t>Geplante Menge pro Jahr (Teppiche)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</si>
</sst>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5" fillId="0" borderId="0" xfId="0" applyFont="1"/>
    <xf numFmtId="0" fontId="6" fillId="3" borderId="0" xfId="0" applyFont="1" applyFill="1"/>
    <xf numFmtId="164" fontId="0" fillId="0" borderId="0" xfId="24" applyNumberFormat="1" applyFont="1"/>
    <xf numFmtId="165" fontId="6" fillId="3" borderId="0" xfId="24" applyNumberFormat="1" applyFont="1" applyFill="1"/>
    <xf numFmtId="165" fontId="0" fillId="0" borderId="0" xfId="24" applyNumberFormat="1" applyFont="1"/>
    <xf numFmtId="165" fontId="2" fillId="2" borderId="0" xfId="24" applyNumberFormat="1" applyFont="1" applyFill="1"/>
    <xf numFmtId="165" fontId="5" fillId="0" borderId="0" xfId="24" applyNumberFormat="1" applyFont="1"/>
    <xf numFmtId="0" fontId="5" fillId="0" borderId="1" xfId="0" applyFont="1" applyBorder="1"/>
    <xf numFmtId="165" fontId="5" fillId="0" borderId="1" xfId="24" applyNumberFormat="1" applyFont="1" applyBorder="1"/>
    <xf numFmtId="43" fontId="5" fillId="0" borderId="0" xfId="24" applyNumberFormat="1" applyFont="1"/>
    <xf numFmtId="164" fontId="5" fillId="0" borderId="0" xfId="24" applyNumberFormat="1" applyFont="1" applyFill="1"/>
    <xf numFmtId="0" fontId="2" fillId="0" borderId="0" xfId="0" applyFont="1"/>
    <xf numFmtId="0" fontId="7" fillId="0" borderId="0" xfId="0" applyFont="1"/>
    <xf numFmtId="44" fontId="5" fillId="0" borderId="0" xfId="25" applyFont="1"/>
    <xf numFmtId="44" fontId="5" fillId="0" borderId="1" xfId="25" applyFont="1" applyBorder="1"/>
    <xf numFmtId="10" fontId="5" fillId="0" borderId="0" xfId="1" applyNumberFormat="1" applyFont="1"/>
    <xf numFmtId="0" fontId="0" fillId="0" borderId="2" xfId="0" applyBorder="1"/>
    <xf numFmtId="165" fontId="0" fillId="0" borderId="2" xfId="24" applyNumberFormat="1" applyFont="1" applyBorder="1"/>
    <xf numFmtId="0" fontId="0" fillId="0" borderId="2" xfId="0" applyBorder="1" applyAlignment="1">
      <alignment horizontal="left" wrapText="1"/>
    </xf>
    <xf numFmtId="9" fontId="0" fillId="0" borderId="2" xfId="1" applyFont="1" applyBorder="1"/>
    <xf numFmtId="0" fontId="0" fillId="0" borderId="2" xfId="0" applyBorder="1" applyAlignment="1">
      <alignment wrapText="1"/>
    </xf>
    <xf numFmtId="43" fontId="0" fillId="0" borderId="2" xfId="24" applyNumberFormat="1" applyFont="1" applyBorder="1"/>
    <xf numFmtId="0" fontId="8" fillId="0" borderId="0" xfId="0" applyFont="1"/>
  </cellXfs>
  <cellStyles count="26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Komma" xfId="24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Prozent" xfId="1" builtinId="5"/>
    <cellStyle name="Standard" xfId="0" builtinId="0"/>
    <cellStyle name="Währung" xfId="25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9A07-F73B-4842-BC8D-DE224B1CAFA7}">
  <dimension ref="A1:E38"/>
  <sheetViews>
    <sheetView showGridLines="0" zoomScale="70" zoomScaleNormal="70" zoomScalePageLayoutView="200" workbookViewId="0">
      <pane xSplit="1" ySplit="2" topLeftCell="B8" activePane="bottomRight" state="frozen"/>
      <selection pane="topRight" activeCell="B1" sqref="B1"/>
      <selection pane="bottomLeft" activeCell="A2" sqref="A2"/>
      <selection pane="bottomRight" activeCell="A12" sqref="A12:C35"/>
    </sheetView>
  </sheetViews>
  <sheetFormatPr baseColWidth="10" defaultRowHeight="15.6" x14ac:dyDescent="0.3"/>
  <cols>
    <col min="1" max="1" width="35.3984375" customWidth="1"/>
    <col min="2" max="3" width="12.59765625" style="6" bestFit="1" customWidth="1"/>
  </cols>
  <sheetData>
    <row r="1" spans="1:5" x14ac:dyDescent="0.3">
      <c r="A1" s="13" t="s">
        <v>10</v>
      </c>
    </row>
    <row r="2" spans="1:5" x14ac:dyDescent="0.3">
      <c r="A2" s="3"/>
      <c r="B2" s="5" t="s">
        <v>7</v>
      </c>
      <c r="C2" s="5" t="s">
        <v>8</v>
      </c>
      <c r="E2" s="24" t="s">
        <v>17</v>
      </c>
    </row>
    <row r="3" spans="1:5" x14ac:dyDescent="0.3">
      <c r="A3" s="18" t="s">
        <v>13</v>
      </c>
      <c r="B3" s="19">
        <v>120000</v>
      </c>
      <c r="C3" s="19">
        <v>125000</v>
      </c>
    </row>
    <row r="4" spans="1:5" x14ac:dyDescent="0.3">
      <c r="A4" s="18" t="s">
        <v>11</v>
      </c>
      <c r="B4" s="19">
        <v>10</v>
      </c>
      <c r="C4" s="19">
        <v>10</v>
      </c>
    </row>
    <row r="5" spans="1:5" ht="31.2" x14ac:dyDescent="0.3">
      <c r="A5" s="20" t="s">
        <v>33</v>
      </c>
      <c r="B5" s="21">
        <v>0.1</v>
      </c>
      <c r="C5" s="21">
        <v>0.1</v>
      </c>
    </row>
    <row r="6" spans="1:5" x14ac:dyDescent="0.3">
      <c r="A6" s="18" t="s">
        <v>14</v>
      </c>
      <c r="B6" s="19">
        <v>1200</v>
      </c>
      <c r="C6" s="19">
        <v>1500</v>
      </c>
    </row>
    <row r="7" spans="1:5" ht="31.2" x14ac:dyDescent="0.3">
      <c r="A7" s="22" t="s">
        <v>15</v>
      </c>
      <c r="B7" s="23">
        <v>60</v>
      </c>
      <c r="C7" s="23">
        <v>80</v>
      </c>
    </row>
    <row r="8" spans="1:5" x14ac:dyDescent="0.3">
      <c r="A8" s="18" t="s">
        <v>34</v>
      </c>
      <c r="B8" s="19">
        <v>250</v>
      </c>
      <c r="C8" s="19">
        <v>250</v>
      </c>
    </row>
    <row r="9" spans="1:5" x14ac:dyDescent="0.3">
      <c r="A9" s="18" t="s">
        <v>16</v>
      </c>
      <c r="B9" s="23">
        <v>200</v>
      </c>
      <c r="C9" s="23">
        <v>250</v>
      </c>
    </row>
    <row r="10" spans="1:5" x14ac:dyDescent="0.3">
      <c r="A10" s="18" t="s">
        <v>12</v>
      </c>
      <c r="B10" s="21">
        <v>0.05</v>
      </c>
      <c r="C10" s="21">
        <v>0.05</v>
      </c>
    </row>
    <row r="11" spans="1:5" s="2" customFormat="1" x14ac:dyDescent="0.3">
      <c r="B11" s="8"/>
      <c r="C11" s="8"/>
    </row>
    <row r="12" spans="1:5" x14ac:dyDescent="0.3">
      <c r="A12" s="1" t="s">
        <v>0</v>
      </c>
      <c r="B12" s="7"/>
      <c r="C12" s="7"/>
    </row>
    <row r="13" spans="1:5" s="2" customFormat="1" x14ac:dyDescent="0.3">
      <c r="B13" s="15"/>
      <c r="C13" s="15"/>
    </row>
    <row r="14" spans="1:5" s="2" customFormat="1" x14ac:dyDescent="0.3">
      <c r="B14" s="15"/>
      <c r="C14" s="15"/>
    </row>
    <row r="15" spans="1:5" s="2" customFormat="1" x14ac:dyDescent="0.3">
      <c r="B15" s="15"/>
      <c r="C15" s="15"/>
    </row>
    <row r="16" spans="1:5" s="2" customFormat="1" x14ac:dyDescent="0.3">
      <c r="B16" s="15"/>
      <c r="C16" s="15"/>
    </row>
    <row r="17" spans="1:3" s="2" customFormat="1" x14ac:dyDescent="0.3">
      <c r="B17" s="15"/>
      <c r="C17" s="15"/>
    </row>
    <row r="18" spans="1:3" x14ac:dyDescent="0.3">
      <c r="A18" s="2"/>
      <c r="B18" s="15"/>
      <c r="C18" s="15"/>
    </row>
    <row r="19" spans="1:3" x14ac:dyDescent="0.3">
      <c r="A19" s="1" t="s">
        <v>1</v>
      </c>
      <c r="B19" s="7"/>
      <c r="C19" s="7"/>
    </row>
    <row r="20" spans="1:3" s="2" customFormat="1" x14ac:dyDescent="0.3">
      <c r="B20" s="15"/>
      <c r="C20" s="15"/>
    </row>
    <row r="21" spans="1:3" s="2" customFormat="1" x14ac:dyDescent="0.3">
      <c r="B21" s="15"/>
      <c r="C21" s="15"/>
    </row>
    <row r="22" spans="1:3" s="2" customFormat="1" x14ac:dyDescent="0.3">
      <c r="B22" s="15"/>
      <c r="C22" s="15"/>
    </row>
    <row r="23" spans="1:3" x14ac:dyDescent="0.3">
      <c r="A23" s="2"/>
      <c r="B23" s="15"/>
      <c r="C23" s="15"/>
    </row>
    <row r="24" spans="1:3" x14ac:dyDescent="0.3">
      <c r="A24" s="2"/>
      <c r="B24" s="15"/>
      <c r="C24" s="15"/>
    </row>
    <row r="25" spans="1:3" x14ac:dyDescent="0.3">
      <c r="A25" s="1" t="s">
        <v>4</v>
      </c>
      <c r="B25" s="7"/>
      <c r="C25" s="7"/>
    </row>
    <row r="26" spans="1:3" s="2" customFormat="1" x14ac:dyDescent="0.3">
      <c r="B26" s="15"/>
      <c r="C26" s="15"/>
    </row>
    <row r="27" spans="1:3" s="2" customFormat="1" x14ac:dyDescent="0.3">
      <c r="B27" s="15"/>
      <c r="C27" s="15"/>
    </row>
    <row r="28" spans="1:3" s="2" customFormat="1" x14ac:dyDescent="0.3">
      <c r="B28" s="15"/>
      <c r="C28" s="15"/>
    </row>
    <row r="29" spans="1:3" s="2" customFormat="1" x14ac:dyDescent="0.3">
      <c r="B29" s="15"/>
      <c r="C29" s="15"/>
    </row>
    <row r="30" spans="1:3" s="2" customFormat="1" x14ac:dyDescent="0.3">
      <c r="A30" s="14"/>
      <c r="B30" s="8"/>
      <c r="C30" s="8"/>
    </row>
    <row r="31" spans="1:3" x14ac:dyDescent="0.3">
      <c r="A31" s="1" t="s">
        <v>6</v>
      </c>
      <c r="B31" s="7"/>
      <c r="C31" s="7"/>
    </row>
    <row r="32" spans="1:3" s="2" customFormat="1" x14ac:dyDescent="0.3">
      <c r="B32" s="15"/>
      <c r="C32" s="15"/>
    </row>
    <row r="33" spans="1:3" s="2" customFormat="1" x14ac:dyDescent="0.3">
      <c r="B33" s="15"/>
      <c r="C33" s="15"/>
    </row>
    <row r="34" spans="1:3" s="2" customFormat="1" x14ac:dyDescent="0.3">
      <c r="B34" s="15"/>
      <c r="C34" s="15"/>
    </row>
    <row r="35" spans="1:3" s="2" customFormat="1" x14ac:dyDescent="0.3">
      <c r="A35" s="14"/>
      <c r="B35" s="8"/>
      <c r="C35" s="8"/>
    </row>
    <row r="36" spans="1:3" s="2" customFormat="1" x14ac:dyDescent="0.3">
      <c r="B36" s="8"/>
      <c r="C36" s="8"/>
    </row>
    <row r="37" spans="1:3" s="2" customFormat="1" x14ac:dyDescent="0.3">
      <c r="C37" s="12"/>
    </row>
    <row r="38" spans="1:3" x14ac:dyDescent="0.3">
      <c r="B38" s="4"/>
      <c r="C38" s="4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D5274-D27A-42C5-B6BC-F6527E2BC355}">
  <dimension ref="A1:E40"/>
  <sheetViews>
    <sheetView showGridLines="0" tabSelected="1" zoomScale="70" zoomScaleNormal="70" zoomScalePageLayoutView="200" workbookViewId="0">
      <pane xSplit="1" ySplit="2" topLeftCell="B10" activePane="bottomRight" state="frozen"/>
      <selection pane="topRight" activeCell="B1" sqref="B1"/>
      <selection pane="bottomLeft" activeCell="A2" sqref="A2"/>
      <selection pane="bottomRight" sqref="A1:C37"/>
    </sheetView>
  </sheetViews>
  <sheetFormatPr baseColWidth="10" defaultRowHeight="15.6" x14ac:dyDescent="0.3"/>
  <cols>
    <col min="1" max="1" width="35.3984375" customWidth="1"/>
    <col min="2" max="3" width="12.59765625" style="6" bestFit="1" customWidth="1"/>
  </cols>
  <sheetData>
    <row r="1" spans="1:5" x14ac:dyDescent="0.3">
      <c r="A1" s="13" t="s">
        <v>10</v>
      </c>
    </row>
    <row r="2" spans="1:5" x14ac:dyDescent="0.3">
      <c r="A2" s="3"/>
      <c r="B2" s="5" t="s">
        <v>7</v>
      </c>
      <c r="C2" s="5" t="s">
        <v>8</v>
      </c>
      <c r="E2" s="24" t="s">
        <v>17</v>
      </c>
    </row>
    <row r="3" spans="1:5" x14ac:dyDescent="0.3">
      <c r="A3" s="18" t="s">
        <v>13</v>
      </c>
      <c r="B3" s="19">
        <v>120000</v>
      </c>
      <c r="C3" s="19">
        <v>125000</v>
      </c>
    </row>
    <row r="4" spans="1:5" x14ac:dyDescent="0.3">
      <c r="A4" s="18" t="s">
        <v>11</v>
      </c>
      <c r="B4" s="19">
        <v>10</v>
      </c>
      <c r="C4" s="19">
        <v>10</v>
      </c>
    </row>
    <row r="5" spans="1:5" ht="31.2" x14ac:dyDescent="0.3">
      <c r="A5" s="20" t="s">
        <v>33</v>
      </c>
      <c r="B5" s="21">
        <v>0.1</v>
      </c>
      <c r="C5" s="21">
        <v>0.1</v>
      </c>
    </row>
    <row r="6" spans="1:5" x14ac:dyDescent="0.3">
      <c r="A6" s="18" t="s">
        <v>14</v>
      </c>
      <c r="B6" s="19">
        <v>1200</v>
      </c>
      <c r="C6" s="19">
        <v>1500</v>
      </c>
    </row>
    <row r="7" spans="1:5" ht="31.2" x14ac:dyDescent="0.3">
      <c r="A7" s="22" t="s">
        <v>15</v>
      </c>
      <c r="B7" s="23">
        <v>60</v>
      </c>
      <c r="C7" s="23">
        <v>80</v>
      </c>
    </row>
    <row r="8" spans="1:5" x14ac:dyDescent="0.3">
      <c r="A8" s="18" t="s">
        <v>34</v>
      </c>
      <c r="B8" s="19">
        <v>250</v>
      </c>
      <c r="C8" s="19">
        <v>250</v>
      </c>
    </row>
    <row r="9" spans="1:5" x14ac:dyDescent="0.3">
      <c r="A9" s="18" t="s">
        <v>16</v>
      </c>
      <c r="B9" s="23">
        <v>200</v>
      </c>
      <c r="C9" s="23">
        <v>250</v>
      </c>
    </row>
    <row r="10" spans="1:5" x14ac:dyDescent="0.3">
      <c r="A10" s="18" t="s">
        <v>12</v>
      </c>
      <c r="B10" s="21">
        <v>0.05</v>
      </c>
      <c r="C10" s="21">
        <v>0.05</v>
      </c>
    </row>
    <row r="11" spans="1:5" s="2" customFormat="1" x14ac:dyDescent="0.3">
      <c r="B11" s="8"/>
      <c r="C11" s="8"/>
    </row>
    <row r="12" spans="1:5" x14ac:dyDescent="0.3">
      <c r="A12" s="1" t="s">
        <v>0</v>
      </c>
      <c r="B12" s="7"/>
      <c r="C12" s="7"/>
    </row>
    <row r="13" spans="1:5" s="2" customFormat="1" x14ac:dyDescent="0.3">
      <c r="A13" s="2" t="s">
        <v>18</v>
      </c>
      <c r="B13" s="15">
        <f>+(B3-B3*B5)/B4</f>
        <v>10800</v>
      </c>
      <c r="C13" s="15">
        <f>+(C3-C3*C5)/C4</f>
        <v>11250</v>
      </c>
    </row>
    <row r="14" spans="1:5" s="2" customFormat="1" x14ac:dyDescent="0.3">
      <c r="A14" s="2" t="s">
        <v>19</v>
      </c>
      <c r="B14" s="15">
        <f>+(B3+B3*B5)/2*B10</f>
        <v>3300</v>
      </c>
      <c r="C14" s="15">
        <f>+(C3+C3*C5)/2*C10</f>
        <v>3437.5</v>
      </c>
    </row>
    <row r="15" spans="1:5" s="2" customFormat="1" x14ac:dyDescent="0.3">
      <c r="A15" s="2" t="s">
        <v>20</v>
      </c>
      <c r="B15" s="15">
        <f>+B7*B8</f>
        <v>15000</v>
      </c>
      <c r="C15" s="15">
        <f>+C7*C8</f>
        <v>20000</v>
      </c>
    </row>
    <row r="16" spans="1:5" s="2" customFormat="1" x14ac:dyDescent="0.3">
      <c r="A16" s="9" t="s">
        <v>9</v>
      </c>
      <c r="B16" s="16">
        <f>+B6</f>
        <v>1200</v>
      </c>
      <c r="C16" s="16">
        <f>+C6</f>
        <v>1500</v>
      </c>
    </row>
    <row r="17" spans="1:3" s="2" customFormat="1" x14ac:dyDescent="0.3">
      <c r="A17" s="2" t="s">
        <v>21</v>
      </c>
      <c r="B17" s="15">
        <f>SUM(B13:B16)</f>
        <v>30300</v>
      </c>
      <c r="C17" s="15">
        <f>SUM(C13:C16)</f>
        <v>36187.5</v>
      </c>
    </row>
    <row r="18" spans="1:3" s="2" customFormat="1" x14ac:dyDescent="0.3">
      <c r="A18" s="2" t="s">
        <v>22</v>
      </c>
      <c r="B18" s="11">
        <f>+B17/B8</f>
        <v>121.2</v>
      </c>
      <c r="C18" s="11">
        <f>+C17/C8</f>
        <v>144.75</v>
      </c>
    </row>
    <row r="19" spans="1:3" s="2" customFormat="1" x14ac:dyDescent="0.3">
      <c r="A19" s="14" t="s">
        <v>24</v>
      </c>
      <c r="C19" s="11"/>
    </row>
    <row r="21" spans="1:3" x14ac:dyDescent="0.3">
      <c r="A21" s="1" t="s">
        <v>1</v>
      </c>
      <c r="B21" s="7"/>
      <c r="C21" s="7"/>
    </row>
    <row r="22" spans="1:3" s="2" customFormat="1" x14ac:dyDescent="0.3">
      <c r="A22" s="2" t="s">
        <v>23</v>
      </c>
      <c r="B22" s="15">
        <f>+B9*B8</f>
        <v>50000</v>
      </c>
      <c r="C22" s="15">
        <f>+C9*C8</f>
        <v>62500</v>
      </c>
    </row>
    <row r="23" spans="1:3" s="2" customFormat="1" x14ac:dyDescent="0.3">
      <c r="A23" s="9" t="s">
        <v>2</v>
      </c>
      <c r="B23" s="16">
        <f>+B17</f>
        <v>30300</v>
      </c>
      <c r="C23" s="16">
        <f>+C17</f>
        <v>36187.5</v>
      </c>
    </row>
    <row r="24" spans="1:3" s="2" customFormat="1" x14ac:dyDescent="0.3">
      <c r="A24" s="2" t="s">
        <v>3</v>
      </c>
      <c r="B24" s="15">
        <f>+B22-B23</f>
        <v>19700</v>
      </c>
      <c r="C24" s="15">
        <f>+C22-C23</f>
        <v>26312.5</v>
      </c>
    </row>
    <row r="25" spans="1:3" x14ac:dyDescent="0.3">
      <c r="A25" s="14" t="s">
        <v>25</v>
      </c>
    </row>
    <row r="26" spans="1:3" x14ac:dyDescent="0.3">
      <c r="A26" s="14"/>
    </row>
    <row r="27" spans="1:3" x14ac:dyDescent="0.3">
      <c r="A27" s="1" t="s">
        <v>4</v>
      </c>
      <c r="B27" s="7"/>
      <c r="C27" s="7"/>
    </row>
    <row r="28" spans="1:3" s="2" customFormat="1" x14ac:dyDescent="0.3">
      <c r="A28" s="2" t="s">
        <v>27</v>
      </c>
      <c r="B28" s="15">
        <f>+B24+B14</f>
        <v>23000</v>
      </c>
      <c r="C28" s="15">
        <f>+C24+C14</f>
        <v>29750</v>
      </c>
    </row>
    <row r="29" spans="1:3" s="2" customFormat="1" x14ac:dyDescent="0.3">
      <c r="A29" s="9" t="s">
        <v>26</v>
      </c>
      <c r="B29" s="16">
        <f>+(B3+B3*B5)/2</f>
        <v>66000</v>
      </c>
      <c r="C29" s="16">
        <f>+(C3+C3*C5)/2</f>
        <v>68750</v>
      </c>
    </row>
    <row r="30" spans="1:3" s="2" customFormat="1" x14ac:dyDescent="0.3">
      <c r="A30" s="2" t="s">
        <v>5</v>
      </c>
      <c r="B30" s="17">
        <f>+B28/B29</f>
        <v>0.34848484848484851</v>
      </c>
      <c r="C30" s="17">
        <f>+C28/C29</f>
        <v>0.43272727272727274</v>
      </c>
    </row>
    <row r="31" spans="1:3" s="2" customFormat="1" x14ac:dyDescent="0.3">
      <c r="A31" s="14" t="s">
        <v>31</v>
      </c>
      <c r="B31" s="8"/>
      <c r="C31" s="8"/>
    </row>
    <row r="32" spans="1:3" s="2" customFormat="1" x14ac:dyDescent="0.3">
      <c r="A32" s="14"/>
      <c r="B32" s="8"/>
      <c r="C32" s="8"/>
    </row>
    <row r="33" spans="1:3" x14ac:dyDescent="0.3">
      <c r="A33" s="1" t="s">
        <v>6</v>
      </c>
      <c r="B33" s="7"/>
      <c r="C33" s="7"/>
    </row>
    <row r="34" spans="1:3" s="2" customFormat="1" x14ac:dyDescent="0.3">
      <c r="A34" s="2" t="s">
        <v>28</v>
      </c>
      <c r="B34" s="8">
        <f>+B3-B3*B5</f>
        <v>108000</v>
      </c>
      <c r="C34" s="8">
        <f>+C3-C3*C5</f>
        <v>112500</v>
      </c>
    </row>
    <row r="35" spans="1:3" s="2" customFormat="1" x14ac:dyDescent="0.3">
      <c r="A35" s="9" t="s">
        <v>29</v>
      </c>
      <c r="B35" s="10">
        <f>+B24+B13</f>
        <v>30500</v>
      </c>
      <c r="C35" s="10">
        <f>+C24+C13</f>
        <v>37562.5</v>
      </c>
    </row>
    <row r="36" spans="1:3" s="2" customFormat="1" x14ac:dyDescent="0.3">
      <c r="A36" s="2" t="s">
        <v>30</v>
      </c>
      <c r="B36" s="11">
        <f>+B34/B35</f>
        <v>3.540983606557377</v>
      </c>
      <c r="C36" s="11">
        <f>+C34/C35</f>
        <v>2.9950083194675541</v>
      </c>
    </row>
    <row r="37" spans="1:3" s="2" customFormat="1" x14ac:dyDescent="0.3">
      <c r="A37" s="14" t="s">
        <v>32</v>
      </c>
      <c r="B37" s="8"/>
      <c r="C37" s="8"/>
    </row>
    <row r="38" spans="1:3" s="2" customFormat="1" x14ac:dyDescent="0.3">
      <c r="B38" s="8"/>
      <c r="C38" s="8"/>
    </row>
    <row r="39" spans="1:3" s="2" customFormat="1" x14ac:dyDescent="0.3">
      <c r="C39" s="12"/>
    </row>
    <row r="40" spans="1:3" x14ac:dyDescent="0.3">
      <c r="B40" s="4"/>
      <c r="C40" s="4"/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Angabe</vt:lpstr>
      <vt:lpstr>Lösung</vt:lpstr>
      <vt:lpstr>Angabe!Druckbereich</vt:lpstr>
      <vt:lpstr>Lösung!Druckbereich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Larissa Kautzky</cp:lastModifiedBy>
  <cp:lastPrinted>2019-11-04T17:14:19Z</cp:lastPrinted>
  <dcterms:created xsi:type="dcterms:W3CDTF">2015-12-30T14:59:58Z</dcterms:created>
  <dcterms:modified xsi:type="dcterms:W3CDTF">2020-03-23T21:20:57Z</dcterms:modified>
</cp:coreProperties>
</file>