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B62ECBB8-0916-EC40-8603-07238C483C3E}" xr6:coauthVersionLast="47" xr6:coauthVersionMax="47" xr10:uidLastSave="{00000000-0000-0000-0000-000000000000}"/>
  <bookViews>
    <workbookView xWindow="0" yWindow="760" windowWidth="18700" windowHeight="10880" xr2:uid="{42E51585-54E0-49CD-8A74-DCFD9ADB0C3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" l="1"/>
  <c r="B48" i="1" s="1"/>
  <c r="C44" i="1"/>
  <c r="B49" i="1" s="1"/>
  <c r="B44" i="1"/>
  <c r="E33" i="1"/>
  <c r="E32" i="1" s="1"/>
  <c r="E31" i="1" s="1"/>
  <c r="D31" i="1" s="1"/>
  <c r="E25" i="1"/>
  <c r="E24" i="1"/>
  <c r="F18" i="1"/>
  <c r="F17" i="1" s="1"/>
  <c r="F5" i="1"/>
  <c r="F4" i="1"/>
  <c r="F16" i="1" l="1"/>
  <c r="F15" i="1" s="1"/>
  <c r="F14" i="1" s="1"/>
  <c r="E14" i="1" s="1"/>
  <c r="B50" i="1"/>
  <c r="F52" i="1" s="1"/>
  <c r="E26" i="1"/>
  <c r="E27" i="1" s="1"/>
  <c r="F6" i="1"/>
  <c r="F7" i="1" s="1"/>
  <c r="F8" i="1" l="1"/>
  <c r="F9" i="1" s="1"/>
</calcChain>
</file>

<file path=xl/sharedStrings.xml><?xml version="1.0" encoding="utf-8"?>
<sst xmlns="http://schemas.openxmlformats.org/spreadsheetml/2006/main" count="51" uniqueCount="33">
  <si>
    <t>WES</t>
  </si>
  <si>
    <t xml:space="preserve"> + NRA</t>
  </si>
  <si>
    <t>2 b)</t>
  </si>
  <si>
    <t>NVP</t>
  </si>
  <si>
    <t xml:space="preserve"> + BG</t>
  </si>
  <si>
    <t>Zwischens.</t>
  </si>
  <si>
    <t xml:space="preserve"> + Ust</t>
  </si>
  <si>
    <t>BVP</t>
  </si>
  <si>
    <t>Kartenpreis</t>
  </si>
  <si>
    <t>(AUFgerundet auf 10,00 c)</t>
  </si>
  <si>
    <t>Bruttoverkaufspreis</t>
  </si>
  <si>
    <t>2 c</t>
  </si>
  <si>
    <t>3 a)</t>
  </si>
  <si>
    <t>Getränkekalkulation</t>
  </si>
  <si>
    <t>KP</t>
  </si>
  <si>
    <t>4)</t>
  </si>
  <si>
    <t>BEP</t>
  </si>
  <si>
    <t>Fixe Kosten</t>
  </si>
  <si>
    <t>variable Kosten</t>
  </si>
  <si>
    <t>Standplatz</t>
  </si>
  <si>
    <t>Personal</t>
  </si>
  <si>
    <t>Wareneins.</t>
  </si>
  <si>
    <t>Gläser wachen</t>
  </si>
  <si>
    <t>a)</t>
  </si>
  <si>
    <t>b)</t>
  </si>
  <si>
    <t>Bruttoverpreis</t>
  </si>
  <si>
    <t>: 120 x 20</t>
  </si>
  <si>
    <t>Ust</t>
  </si>
  <si>
    <t xml:space="preserve"> - variable Kosten</t>
  </si>
  <si>
    <t>DB</t>
  </si>
  <si>
    <t>630,00 : 3,63</t>
  </si>
  <si>
    <t>Fixkosten : DB/Stück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</si>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</sst>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9" fontId="0" fillId="0" borderId="1" xfId="1" applyFont="1" applyBorder="1"/>
    <xf numFmtId="164" fontId="0" fillId="0" borderId="1" xfId="1" applyNumberFormat="1" applyFont="1" applyBorder="1"/>
    <xf numFmtId="4" fontId="0" fillId="2" borderId="0" xfId="0" applyNumberFormat="1" applyFill="1"/>
    <xf numFmtId="4" fontId="0" fillId="2" borderId="1" xfId="0" applyNumberFormat="1" applyFill="1" applyBorder="1"/>
    <xf numFmtId="10" fontId="0" fillId="2" borderId="1" xfId="1" applyNumberFormat="1" applyFont="1" applyFill="1" applyBorder="1"/>
    <xf numFmtId="4" fontId="2" fillId="0" borderId="0" xfId="0" applyNumberFormat="1" applyFont="1"/>
    <xf numFmtId="4" fontId="0" fillId="0" borderId="2" xfId="0" applyNumberFormat="1" applyBorder="1"/>
    <xf numFmtId="4" fontId="2" fillId="0" borderId="2" xfId="0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3FC19-0482-4C2D-85D4-081C9C770C37}">
  <dimension ref="A3:G54"/>
  <sheetViews>
    <sheetView tabSelected="1" topLeftCell="A38" zoomScale="120" zoomScaleNormal="120" workbookViewId="0">
      <selection activeCell="F54" sqref="F54"/>
    </sheetView>
  </sheetViews>
  <sheetFormatPr baseColWidth="10" defaultColWidth="11.5" defaultRowHeight="15" x14ac:dyDescent="0.2"/>
  <cols>
    <col min="1" max="1" width="16.5" style="1" customWidth="1"/>
    <col min="2" max="3" width="14" style="1" customWidth="1"/>
    <col min="4" max="16384" width="11.5" style="1"/>
  </cols>
  <sheetData>
    <row r="3" spans="1:7" x14ac:dyDescent="0.2">
      <c r="A3" s="1" t="s">
        <v>2</v>
      </c>
      <c r="C3" s="1" t="s">
        <v>0</v>
      </c>
      <c r="F3" s="1">
        <v>6.23</v>
      </c>
    </row>
    <row r="4" spans="1:7" ht="16" thickBot="1" x14ac:dyDescent="0.25">
      <c r="C4" s="2" t="s">
        <v>1</v>
      </c>
      <c r="D4" s="2"/>
      <c r="E4" s="3">
        <v>1.2</v>
      </c>
      <c r="F4" s="2">
        <f>F3/100*120</f>
        <v>7.476</v>
      </c>
      <c r="G4" s="2"/>
    </row>
    <row r="5" spans="1:7" x14ac:dyDescent="0.2">
      <c r="C5" s="1" t="s">
        <v>3</v>
      </c>
      <c r="F5" s="1">
        <f>SUM(F3:F4)</f>
        <v>13.706</v>
      </c>
    </row>
    <row r="6" spans="1:7" ht="16" thickBot="1" x14ac:dyDescent="0.25">
      <c r="C6" s="2" t="s">
        <v>4</v>
      </c>
      <c r="D6" s="2"/>
      <c r="E6" s="4">
        <v>0.105</v>
      </c>
      <c r="F6" s="2">
        <f>F5/100*10.5</f>
        <v>1.4391299999999998</v>
      </c>
      <c r="G6" s="2"/>
    </row>
    <row r="7" spans="1:7" x14ac:dyDescent="0.2">
      <c r="C7" s="1" t="s">
        <v>5</v>
      </c>
      <c r="F7" s="1">
        <f>SUM(F5:F6)</f>
        <v>15.14513</v>
      </c>
    </row>
    <row r="8" spans="1:7" ht="16" thickBot="1" x14ac:dyDescent="0.25">
      <c r="C8" s="2" t="s">
        <v>6</v>
      </c>
      <c r="D8" s="2"/>
      <c r="E8" s="3">
        <v>0.1</v>
      </c>
      <c r="F8" s="2">
        <f>F7/100*10</f>
        <v>1.514513</v>
      </c>
      <c r="G8" s="2"/>
    </row>
    <row r="9" spans="1:7" x14ac:dyDescent="0.2">
      <c r="C9" s="1" t="s">
        <v>10</v>
      </c>
      <c r="F9" s="1">
        <f>SUM(F7:F8)</f>
        <v>16.659642999999999</v>
      </c>
    </row>
    <row r="10" spans="1:7" x14ac:dyDescent="0.2">
      <c r="C10" s="1" t="s">
        <v>8</v>
      </c>
      <c r="F10" s="5">
        <v>16.7</v>
      </c>
    </row>
    <row r="11" spans="1:7" x14ac:dyDescent="0.2">
      <c r="C11" s="1" t="s">
        <v>9</v>
      </c>
    </row>
    <row r="13" spans="1:7" x14ac:dyDescent="0.2">
      <c r="A13" s="1" t="s">
        <v>11</v>
      </c>
      <c r="C13" s="1" t="s">
        <v>0</v>
      </c>
      <c r="F13" s="1">
        <v>6.23</v>
      </c>
    </row>
    <row r="14" spans="1:7" ht="16" thickBot="1" x14ac:dyDescent="0.25">
      <c r="C14" s="2" t="s">
        <v>1</v>
      </c>
      <c r="D14" s="2"/>
      <c r="E14" s="7">
        <f>F14/F13</f>
        <v>0.70351789651194796</v>
      </c>
      <c r="F14" s="6">
        <f>F15-F13</f>
        <v>4.3829164952694359</v>
      </c>
    </row>
    <row r="15" spans="1:7" x14ac:dyDescent="0.2">
      <c r="C15" s="1" t="s">
        <v>3</v>
      </c>
      <c r="F15" s="1">
        <f>F17-F16</f>
        <v>10.612916495269436</v>
      </c>
    </row>
    <row r="16" spans="1:7" ht="16" thickBot="1" x14ac:dyDescent="0.25">
      <c r="C16" s="2" t="s">
        <v>4</v>
      </c>
      <c r="D16" s="2"/>
      <c r="E16" s="4">
        <v>0.105</v>
      </c>
      <c r="F16" s="2">
        <f>F17/110.5*10.5</f>
        <v>1.1143562320032907</v>
      </c>
    </row>
    <row r="17" spans="1:6" x14ac:dyDescent="0.2">
      <c r="C17" s="1" t="s">
        <v>5</v>
      </c>
      <c r="F17" s="1">
        <f>F19-F18</f>
        <v>11.727272727272727</v>
      </c>
    </row>
    <row r="18" spans="1:6" ht="16" thickBot="1" x14ac:dyDescent="0.25">
      <c r="C18" s="2" t="s">
        <v>6</v>
      </c>
      <c r="D18" s="2"/>
      <c r="E18" s="3">
        <v>0.1</v>
      </c>
      <c r="F18" s="2">
        <f>F19/110*10</f>
        <v>1.1727272727272728</v>
      </c>
    </row>
    <row r="19" spans="1:6" x14ac:dyDescent="0.2">
      <c r="C19" s="1" t="s">
        <v>10</v>
      </c>
      <c r="F19" s="1">
        <v>12.9</v>
      </c>
    </row>
    <row r="21" spans="1:6" x14ac:dyDescent="0.2">
      <c r="A21" s="1" t="s">
        <v>12</v>
      </c>
      <c r="C21" s="1" t="s">
        <v>13</v>
      </c>
    </row>
    <row r="23" spans="1:6" x14ac:dyDescent="0.2">
      <c r="C23" s="1" t="s">
        <v>0</v>
      </c>
      <c r="E23" s="1">
        <v>1.55</v>
      </c>
    </row>
    <row r="24" spans="1:6" ht="16" thickBot="1" x14ac:dyDescent="0.25">
      <c r="C24" s="2" t="s">
        <v>1</v>
      </c>
      <c r="D24" s="3">
        <v>4.5</v>
      </c>
      <c r="E24" s="2">
        <f>E23/100*450</f>
        <v>6.9749999999999996</v>
      </c>
      <c r="F24" s="2"/>
    </row>
    <row r="25" spans="1:6" x14ac:dyDescent="0.2">
      <c r="C25" s="1" t="s">
        <v>3</v>
      </c>
      <c r="E25" s="1">
        <f>SUM(E23:E24)</f>
        <v>8.5250000000000004</v>
      </c>
    </row>
    <row r="26" spans="1:6" ht="16" thickBot="1" x14ac:dyDescent="0.25">
      <c r="C26" s="2" t="s">
        <v>6</v>
      </c>
      <c r="D26" s="3">
        <v>0.2</v>
      </c>
      <c r="E26" s="2">
        <f>E25*D26</f>
        <v>1.7050000000000001</v>
      </c>
      <c r="F26" s="2"/>
    </row>
    <row r="27" spans="1:6" x14ac:dyDescent="0.2">
      <c r="C27" s="1" t="s">
        <v>7</v>
      </c>
      <c r="E27" s="5">
        <f>SUM(E25:E26)</f>
        <v>10.23</v>
      </c>
    </row>
    <row r="28" spans="1:6" x14ac:dyDescent="0.2">
      <c r="C28" s="1" t="s">
        <v>14</v>
      </c>
      <c r="E28" s="5">
        <v>11</v>
      </c>
    </row>
    <row r="30" spans="1:6" x14ac:dyDescent="0.2">
      <c r="C30" s="1" t="s">
        <v>0</v>
      </c>
      <c r="E30" s="1">
        <v>1.55</v>
      </c>
    </row>
    <row r="31" spans="1:6" ht="22.5" customHeight="1" thickBot="1" x14ac:dyDescent="0.25">
      <c r="C31" s="2" t="s">
        <v>1</v>
      </c>
      <c r="D31" s="7">
        <f>E31/E30</f>
        <v>6.258064516129032</v>
      </c>
      <c r="E31" s="6">
        <f>E32-E30</f>
        <v>9.6999999999999993</v>
      </c>
    </row>
    <row r="32" spans="1:6" x14ac:dyDescent="0.2">
      <c r="C32" s="1" t="s">
        <v>3</v>
      </c>
      <c r="E32" s="1">
        <f>E34-E33</f>
        <v>11.25</v>
      </c>
    </row>
    <row r="33" spans="1:5" ht="16" thickBot="1" x14ac:dyDescent="0.25">
      <c r="C33" s="2" t="s">
        <v>6</v>
      </c>
      <c r="D33" s="3">
        <v>0.2</v>
      </c>
      <c r="E33" s="2">
        <f>E34/120*20</f>
        <v>2.25</v>
      </c>
    </row>
    <row r="34" spans="1:5" x14ac:dyDescent="0.2">
      <c r="C34" s="1" t="s">
        <v>7</v>
      </c>
      <c r="E34" s="1">
        <v>13.5</v>
      </c>
    </row>
    <row r="37" spans="1:5" x14ac:dyDescent="0.2">
      <c r="A37" s="1" t="s">
        <v>15</v>
      </c>
      <c r="C37" s="8" t="s">
        <v>16</v>
      </c>
    </row>
    <row r="38" spans="1:5" x14ac:dyDescent="0.2">
      <c r="A38" s="1" t="s">
        <v>23</v>
      </c>
    </row>
    <row r="39" spans="1:5" x14ac:dyDescent="0.2">
      <c r="A39" s="9"/>
      <c r="B39" s="10" t="s">
        <v>17</v>
      </c>
      <c r="C39" s="10" t="s">
        <v>18</v>
      </c>
    </row>
    <row r="40" spans="1:5" x14ac:dyDescent="0.2">
      <c r="A40" s="9" t="s">
        <v>19</v>
      </c>
      <c r="B40" s="9">
        <v>350</v>
      </c>
      <c r="C40" s="9"/>
    </row>
    <row r="41" spans="1:5" x14ac:dyDescent="0.2">
      <c r="A41" s="9" t="s">
        <v>20</v>
      </c>
      <c r="B41" s="9">
        <v>280</v>
      </c>
      <c r="C41" s="9"/>
    </row>
    <row r="42" spans="1:5" x14ac:dyDescent="0.2">
      <c r="A42" s="9" t="s">
        <v>21</v>
      </c>
      <c r="B42" s="9"/>
      <c r="C42" s="9">
        <v>0.85</v>
      </c>
    </row>
    <row r="43" spans="1:5" x14ac:dyDescent="0.2">
      <c r="A43" s="9" t="s">
        <v>22</v>
      </c>
      <c r="B43" s="9"/>
      <c r="C43" s="9">
        <v>0.1</v>
      </c>
    </row>
    <row r="44" spans="1:5" x14ac:dyDescent="0.2">
      <c r="A44" s="9"/>
      <c r="B44" s="9">
        <f>SUM(B40:B43)</f>
        <v>630</v>
      </c>
      <c r="C44" s="9">
        <f>SUM(C40:C43)</f>
        <v>0.95</v>
      </c>
    </row>
    <row r="46" spans="1:5" x14ac:dyDescent="0.2">
      <c r="A46" s="1" t="s">
        <v>24</v>
      </c>
      <c r="B46" s="1">
        <v>5.5</v>
      </c>
      <c r="C46" s="1" t="s">
        <v>25</v>
      </c>
    </row>
    <row r="47" spans="1:5" x14ac:dyDescent="0.2">
      <c r="A47" s="1" t="s">
        <v>27</v>
      </c>
      <c r="B47" s="1">
        <f>B46/6</f>
        <v>0.91666666666666663</v>
      </c>
      <c r="C47" s="1" t="s">
        <v>26</v>
      </c>
    </row>
    <row r="48" spans="1:5" x14ac:dyDescent="0.2">
      <c r="A48" s="1" t="s">
        <v>3</v>
      </c>
      <c r="B48" s="5">
        <f>B46-B47</f>
        <v>4.583333333333333</v>
      </c>
    </row>
    <row r="49" spans="1:6" ht="16" thickBot="1" x14ac:dyDescent="0.25">
      <c r="A49" s="2" t="s">
        <v>28</v>
      </c>
      <c r="B49" s="2">
        <f>C44</f>
        <v>0.95</v>
      </c>
    </row>
    <row r="50" spans="1:6" x14ac:dyDescent="0.2">
      <c r="A50" s="1" t="s">
        <v>29</v>
      </c>
      <c r="B50" s="5">
        <f>B48-B49</f>
        <v>3.6333333333333329</v>
      </c>
    </row>
    <row r="52" spans="1:6" x14ac:dyDescent="0.2">
      <c r="A52" s="1" t="s">
        <v>16</v>
      </c>
      <c r="B52" s="1" t="s">
        <v>31</v>
      </c>
      <c r="D52" s="1" t="s">
        <v>30</v>
      </c>
      <c r="F52" s="5">
        <f>B44/B50</f>
        <v>173.39449541284407</v>
      </c>
    </row>
    <row r="53" spans="1:6" x14ac:dyDescent="0.2">
      <c r="F53" s="5">
        <v>174</v>
      </c>
    </row>
    <row r="54" spans="1:6" x14ac:dyDescent="0.2">
      <c r="F54" s="1" t="s">
        <v>32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SCHNABL Sabine</dc:creator>
  <cp:lastModifiedBy>Microsoft Office User</cp:lastModifiedBy>
  <dcterms:created xsi:type="dcterms:W3CDTF">2023-04-20T08:20:28Z</dcterms:created>
  <dcterms:modified xsi:type="dcterms:W3CDTF">2023-04-20T13:23:10Z</dcterms:modified>
</cp:coreProperties>
</file>