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E56C0FC0-0FB1-1240-8B7B-8C89036642AA}" xr6:coauthVersionLast="47" xr6:coauthVersionMax="47" xr10:uidLastSave="{00000000-0000-0000-0000-000000000000}"/>
  <bookViews>
    <workbookView xWindow="6320" yWindow="760" windowWidth="23920" windowHeight="17860" tabRatio="500" activeTab="3" xr2:uid="{00000000-000D-0000-FFFF-FFFF00000000}"/>
  </bookViews>
  <sheets>
    <sheet name="Tabelle1" sheetId="5" r:id="rId1"/>
    <sheet name="Fam Zeiser Aug" sheetId="3" r:id="rId2"/>
    <sheet name="Fam Zeiser Sep" sheetId="7" r:id="rId3"/>
    <sheet name="Fam Zeiser Aug u Sep kum" sheetId="8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8" l="1"/>
  <c r="E6" i="8"/>
  <c r="E7" i="8"/>
  <c r="E8" i="8"/>
  <c r="E11" i="8"/>
  <c r="E12" i="8"/>
  <c r="E14" i="8"/>
  <c r="E15" i="8"/>
  <c r="E16" i="8"/>
  <c r="E17" i="8"/>
  <c r="E18" i="8"/>
  <c r="E21" i="8"/>
  <c r="E23" i="8"/>
  <c r="E24" i="8"/>
  <c r="E26" i="8"/>
  <c r="E40" i="8"/>
  <c r="E41" i="8"/>
  <c r="E29" i="8"/>
  <c r="H7" i="8"/>
  <c r="D40" i="8"/>
  <c r="C8" i="7"/>
  <c r="C21" i="7"/>
  <c r="C23" i="7"/>
  <c r="C26" i="7"/>
  <c r="C36" i="7"/>
  <c r="C8" i="8"/>
  <c r="C21" i="8"/>
  <c r="C23" i="8"/>
  <c r="C26" i="8"/>
  <c r="C36" i="8"/>
  <c r="D8" i="8"/>
  <c r="D21" i="8"/>
  <c r="D23" i="8"/>
  <c r="D26" i="8"/>
  <c r="D39" i="8"/>
  <c r="D41" i="8"/>
  <c r="D29" i="8"/>
  <c r="D21" i="7"/>
  <c r="D8" i="7"/>
  <c r="D23" i="7"/>
  <c r="D26" i="7"/>
  <c r="D39" i="7"/>
  <c r="D41" i="7"/>
  <c r="D29" i="7"/>
  <c r="E24" i="7"/>
  <c r="E8" i="7"/>
  <c r="E21" i="7"/>
  <c r="E23" i="7"/>
  <c r="C8" i="3"/>
  <c r="C23" i="3"/>
  <c r="C26" i="3"/>
  <c r="C36" i="3"/>
  <c r="D24" i="3"/>
  <c r="C21" i="3"/>
  <c r="D8" i="3"/>
  <c r="D23" i="3"/>
  <c r="D21" i="3"/>
</calcChain>
</file>

<file path=xl/sharedStrings.xml><?xml version="1.0" encoding="utf-8"?>
<sst xmlns="http://schemas.openxmlformats.org/spreadsheetml/2006/main" count="142" uniqueCount="55">
  <si>
    <t>Einnahmen</t>
  </si>
  <si>
    <t>Summe Einnahmen</t>
  </si>
  <si>
    <t>Ausgaben</t>
  </si>
  <si>
    <t>Summe Ausgaben</t>
  </si>
  <si>
    <t>Überschuss / Fehlbetrag</t>
  </si>
  <si>
    <t>Finanzmittelbestand kumulativ</t>
  </si>
  <si>
    <t>Aktion zum Ausgleich von Fehlbetrag</t>
  </si>
  <si>
    <t>...</t>
  </si>
  <si>
    <t>Aktion zur Verwendung vom Überschuss</t>
  </si>
  <si>
    <t>Kreditrückzahlung</t>
  </si>
  <si>
    <t>Privatentnahme</t>
  </si>
  <si>
    <t>Wertpapiere</t>
  </si>
  <si>
    <t>Finanzmittelbestand Periodenende</t>
  </si>
  <si>
    <t>L101</t>
  </si>
  <si>
    <t>August</t>
  </si>
  <si>
    <t>September</t>
  </si>
  <si>
    <t>Gehalt Carlo Zeiser</t>
  </si>
  <si>
    <t>Gehalt Manuela Zeiser</t>
  </si>
  <si>
    <t>Familienbeihilfe</t>
  </si>
  <si>
    <t>Familie Zeiser</t>
  </si>
  <si>
    <t>Vormonat</t>
  </si>
  <si>
    <t>Nahrungsmittel</t>
  </si>
  <si>
    <t>PKW</t>
  </si>
  <si>
    <t>Reparatur</t>
  </si>
  <si>
    <t>Besuch Therme</t>
  </si>
  <si>
    <t>Betriebskosten</t>
  </si>
  <si>
    <t>Strom,Heizung</t>
  </si>
  <si>
    <t>Versicherung</t>
  </si>
  <si>
    <t>Bausparen</t>
  </si>
  <si>
    <t xml:space="preserve"> </t>
  </si>
  <si>
    <t>L102</t>
  </si>
  <si>
    <t>Wartung Therme</t>
  </si>
  <si>
    <t>Städtereise</t>
  </si>
  <si>
    <t>Oktober</t>
  </si>
  <si>
    <t>…</t>
  </si>
  <si>
    <t>Abhebung Sparbuch</t>
  </si>
  <si>
    <t>Nebenrechnung Anpassungsmaßnahme</t>
  </si>
  <si>
    <t>Ausgleich Fehlbetrag</t>
  </si>
  <si>
    <t>Aufstockung auf Wunschbetrag</t>
  </si>
  <si>
    <t xml:space="preserve">  </t>
  </si>
  <si>
    <t xml:space="preserve">   </t>
  </si>
  <si>
    <t>L101 + 102 erweitert</t>
  </si>
  <si>
    <t>Aktionen gesamt:</t>
  </si>
  <si>
    <t xml:space="preserve"> *1,1</t>
  </si>
  <si>
    <t xml:space="preserve"> *1,2</t>
  </si>
  <si>
    <t>*3</t>
  </si>
  <si>
    <t>Erhöhung um 10%</t>
  </si>
  <si>
    <t>Erhöhung um 20%</t>
  </si>
  <si>
    <t>Erhöhung um 200%</t>
  </si>
  <si>
    <t>950*10%=95</t>
  </si>
  <si>
    <t>600*10%=60</t>
  </si>
  <si>
    <t>490*20%=98</t>
  </si>
  <si>
    <t>Differenz in €</t>
  </si>
  <si>
    <t>Differenz in %</t>
  </si>
  <si>
    <t>155*2=310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</si>
</sst>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3" fontId="0" fillId="0" borderId="0" xfId="1" applyFont="1"/>
    <xf numFmtId="4" fontId="0" fillId="0" borderId="0" xfId="1" applyNumberFormat="1" applyFont="1"/>
    <xf numFmtId="0" fontId="0" fillId="2" borderId="0" xfId="0" applyFill="1"/>
    <xf numFmtId="43" fontId="0" fillId="2" borderId="0" xfId="1" applyFont="1" applyFill="1"/>
    <xf numFmtId="4" fontId="0" fillId="0" borderId="0" xfId="0" applyNumberFormat="1"/>
    <xf numFmtId="4" fontId="0" fillId="2" borderId="0" xfId="0" applyNumberFormat="1" applyFill="1"/>
    <xf numFmtId="0" fontId="0" fillId="0" borderId="1" xfId="0" applyBorder="1"/>
    <xf numFmtId="43" fontId="0" fillId="0" borderId="1" xfId="1" applyFont="1" applyBorder="1"/>
    <xf numFmtId="4" fontId="0" fillId="0" borderId="1" xfId="1" applyNumberFormat="1" applyFont="1" applyBorder="1"/>
    <xf numFmtId="43" fontId="0" fillId="2" borderId="1" xfId="1" applyFont="1" applyFill="1" applyBorder="1"/>
    <xf numFmtId="4" fontId="0" fillId="2" borderId="1" xfId="1" applyNumberFormat="1" applyFont="1" applyFill="1" applyBorder="1"/>
    <xf numFmtId="4" fontId="2" fillId="0" borderId="1" xfId="1" applyNumberFormat="1" applyFont="1" applyBorder="1"/>
    <xf numFmtId="4" fontId="0" fillId="2" borderId="1" xfId="0" applyNumberFormat="1" applyFill="1" applyBorder="1"/>
    <xf numFmtId="0" fontId="0" fillId="0" borderId="0" xfId="0" applyBorder="1"/>
    <xf numFmtId="4" fontId="0" fillId="0" borderId="2" xfId="0" applyNumberFormat="1" applyBorder="1"/>
    <xf numFmtId="0" fontId="6" fillId="0" borderId="0" xfId="0" applyFont="1"/>
    <xf numFmtId="43" fontId="2" fillId="0" borderId="1" xfId="1" applyFont="1" applyBorder="1"/>
    <xf numFmtId="43" fontId="0" fillId="3" borderId="0" xfId="1" applyFont="1" applyFill="1"/>
    <xf numFmtId="2" fontId="0" fillId="0" borderId="0" xfId="0" applyNumberFormat="1"/>
    <xf numFmtId="2" fontId="0" fillId="3" borderId="0" xfId="0" applyNumberFormat="1" applyFill="1"/>
    <xf numFmtId="43" fontId="0" fillId="3" borderId="1" xfId="1" applyFont="1" applyFill="1" applyBorder="1"/>
    <xf numFmtId="43" fontId="0" fillId="2" borderId="0" xfId="1" applyFont="1" applyFill="1" applyBorder="1"/>
    <xf numFmtId="0" fontId="0" fillId="2" borderId="0" xfId="0" applyFill="1" applyBorder="1"/>
    <xf numFmtId="43" fontId="1" fillId="0" borderId="1" xfId="1" applyFont="1" applyBorder="1"/>
    <xf numFmtId="0" fontId="0" fillId="0" borderId="0" xfId="0" quotePrefix="1"/>
    <xf numFmtId="0" fontId="0" fillId="0" borderId="0" xfId="0" applyFill="1" applyBorder="1"/>
    <xf numFmtId="164" fontId="0" fillId="0" borderId="0" xfId="0" applyNumberFormat="1"/>
    <xf numFmtId="2" fontId="0" fillId="3" borderId="1" xfId="0" applyNumberFormat="1" applyFill="1" applyBorder="1"/>
    <xf numFmtId="43" fontId="0" fillId="4" borderId="1" xfId="1" applyFont="1" applyFill="1" applyBorder="1"/>
    <xf numFmtId="4" fontId="0" fillId="4" borderId="2" xfId="0" applyNumberFormat="1" applyFill="1" applyBorder="1"/>
    <xf numFmtId="43" fontId="0" fillId="5" borderId="1" xfId="1" applyFont="1" applyFill="1" applyBorder="1"/>
    <xf numFmtId="4" fontId="0" fillId="5" borderId="2" xfId="0" applyNumberFormat="1" applyFill="1" applyBorder="1"/>
    <xf numFmtId="43" fontId="7" fillId="2" borderId="1" xfId="1" applyFont="1" applyFill="1" applyBorder="1"/>
    <xf numFmtId="4" fontId="7" fillId="2" borderId="1" xfId="1" applyNumberFormat="1" applyFont="1" applyFill="1" applyBorder="1"/>
    <xf numFmtId="0" fontId="0" fillId="0" borderId="0" xfId="0" applyAlignment="1">
      <alignment horizontal="center" vertical="center"/>
    </xf>
    <xf numFmtId="10" fontId="0" fillId="0" borderId="0" xfId="10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43" fontId="0" fillId="4" borderId="0" xfId="1" applyFont="1" applyFill="1"/>
    <xf numFmtId="43" fontId="0" fillId="5" borderId="0" xfId="1" applyFont="1" applyFill="1"/>
  </cellXfs>
  <cellStyles count="1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Prozent" xfId="10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518C-6B0A-EA4A-9AC8-9C0B59C4DEF2}">
  <dimension ref="A3:F36"/>
  <sheetViews>
    <sheetView workbookViewId="0">
      <selection activeCell="F25" sqref="F25"/>
    </sheetView>
  </sheetViews>
  <sheetFormatPr baseColWidth="10" defaultRowHeight="16" x14ac:dyDescent="0.2"/>
  <cols>
    <col min="1" max="1" width="19.1640625" customWidth="1"/>
    <col min="2" max="2" width="27.6640625" customWidth="1"/>
  </cols>
  <sheetData>
    <row r="3" spans="1:4" x14ac:dyDescent="0.2">
      <c r="A3" t="s">
        <v>13</v>
      </c>
    </row>
    <row r="4" spans="1:4" x14ac:dyDescent="0.2">
      <c r="A4" s="1" t="s">
        <v>19</v>
      </c>
      <c r="C4" t="s">
        <v>14</v>
      </c>
      <c r="D4" t="s">
        <v>15</v>
      </c>
    </row>
    <row r="5" spans="1:4" x14ac:dyDescent="0.2">
      <c r="A5" t="s">
        <v>0</v>
      </c>
      <c r="B5" s="8"/>
      <c r="C5" s="9"/>
      <c r="D5" s="10"/>
    </row>
    <row r="6" spans="1:4" x14ac:dyDescent="0.2">
      <c r="B6" s="8"/>
      <c r="C6" s="9"/>
      <c r="D6" s="10"/>
    </row>
    <row r="7" spans="1:4" x14ac:dyDescent="0.2">
      <c r="B7" s="8"/>
      <c r="C7" s="9"/>
      <c r="D7" s="10"/>
    </row>
    <row r="8" spans="1:4" x14ac:dyDescent="0.2">
      <c r="A8" s="4" t="s">
        <v>1</v>
      </c>
      <c r="B8" s="4"/>
      <c r="C8" s="11"/>
      <c r="D8" s="12"/>
    </row>
    <row r="9" spans="1:4" x14ac:dyDescent="0.2">
      <c r="C9" s="2"/>
      <c r="D9" s="3"/>
    </row>
    <row r="10" spans="1:4" x14ac:dyDescent="0.2">
      <c r="C10" s="2"/>
      <c r="D10" s="3"/>
    </row>
    <row r="11" spans="1:4" x14ac:dyDescent="0.2">
      <c r="A11" t="s">
        <v>2</v>
      </c>
      <c r="B11" s="8"/>
      <c r="C11" s="9"/>
      <c r="D11" s="13"/>
    </row>
    <row r="12" spans="1:4" x14ac:dyDescent="0.2">
      <c r="B12" s="8"/>
      <c r="C12" s="9"/>
      <c r="D12" s="10"/>
    </row>
    <row r="13" spans="1:4" x14ac:dyDescent="0.2">
      <c r="B13" s="8"/>
      <c r="C13" s="9"/>
      <c r="D13" s="10"/>
    </row>
    <row r="14" spans="1:4" x14ac:dyDescent="0.2">
      <c r="B14" s="8"/>
      <c r="C14" s="9"/>
      <c r="D14" s="10"/>
    </row>
    <row r="15" spans="1:4" x14ac:dyDescent="0.2">
      <c r="B15" s="8"/>
      <c r="C15" s="9"/>
      <c r="D15" s="13"/>
    </row>
    <row r="16" spans="1:4" x14ac:dyDescent="0.2">
      <c r="B16" s="8"/>
      <c r="C16" s="9"/>
      <c r="D16" s="13"/>
    </row>
    <row r="17" spans="1:6" x14ac:dyDescent="0.2">
      <c r="B17" s="8"/>
      <c r="C17" s="9"/>
      <c r="D17" s="13"/>
    </row>
    <row r="18" spans="1:6" x14ac:dyDescent="0.2">
      <c r="B18" s="8"/>
      <c r="C18" s="9"/>
      <c r="D18" s="13"/>
    </row>
    <row r="19" spans="1:6" x14ac:dyDescent="0.2">
      <c r="B19" s="8"/>
      <c r="C19" s="9"/>
      <c r="D19" s="10"/>
    </row>
    <row r="20" spans="1:6" x14ac:dyDescent="0.2">
      <c r="B20" s="8"/>
      <c r="C20" s="9"/>
      <c r="D20" s="10"/>
    </row>
    <row r="21" spans="1:6" x14ac:dyDescent="0.2">
      <c r="A21" s="4" t="s">
        <v>3</v>
      </c>
      <c r="B21" s="4"/>
      <c r="C21" s="11"/>
      <c r="D21" s="12"/>
    </row>
    <row r="22" spans="1:6" x14ac:dyDescent="0.2">
      <c r="C22" s="2"/>
      <c r="D22" s="3"/>
    </row>
    <row r="23" spans="1:6" x14ac:dyDescent="0.2">
      <c r="A23" s="4" t="s">
        <v>4</v>
      </c>
      <c r="B23" s="4"/>
      <c r="C23" s="11"/>
      <c r="D23" s="12"/>
    </row>
    <row r="24" spans="1:6" x14ac:dyDescent="0.2">
      <c r="A24" t="s">
        <v>20</v>
      </c>
      <c r="C24" s="8"/>
      <c r="D24" s="8"/>
      <c r="F24" t="s">
        <v>39</v>
      </c>
    </row>
    <row r="25" spans="1:6" x14ac:dyDescent="0.2">
      <c r="C25" s="2"/>
      <c r="D25" s="6"/>
    </row>
    <row r="26" spans="1:6" x14ac:dyDescent="0.2">
      <c r="A26" s="4" t="s">
        <v>5</v>
      </c>
      <c r="B26" s="4"/>
      <c r="C26" s="11"/>
      <c r="D26" s="14"/>
    </row>
    <row r="27" spans="1:6" x14ac:dyDescent="0.2">
      <c r="C27" s="2"/>
    </row>
    <row r="28" spans="1:6" x14ac:dyDescent="0.2">
      <c r="A28" s="4" t="s">
        <v>6</v>
      </c>
      <c r="B28" s="4"/>
      <c r="C28" s="5"/>
      <c r="D28" s="4"/>
    </row>
    <row r="29" spans="1:6" x14ac:dyDescent="0.2">
      <c r="B29" s="8"/>
      <c r="C29" s="9"/>
      <c r="D29" s="8"/>
    </row>
    <row r="30" spans="1:6" x14ac:dyDescent="0.2">
      <c r="B30" s="8"/>
      <c r="C30" s="9"/>
      <c r="D30" s="8"/>
    </row>
    <row r="31" spans="1:6" x14ac:dyDescent="0.2">
      <c r="B31" s="8"/>
      <c r="C31" s="9"/>
      <c r="D31" s="8"/>
    </row>
    <row r="32" spans="1:6" x14ac:dyDescent="0.2">
      <c r="A32" s="4" t="s">
        <v>8</v>
      </c>
      <c r="B32" s="4"/>
      <c r="C32" s="5"/>
      <c r="D32" s="4"/>
    </row>
    <row r="33" spans="1:4" x14ac:dyDescent="0.2">
      <c r="B33" s="8"/>
      <c r="C33" s="9"/>
      <c r="D33" s="8"/>
    </row>
    <row r="34" spans="1:4" x14ac:dyDescent="0.2">
      <c r="B34" s="8"/>
      <c r="C34" s="9"/>
      <c r="D34" s="8"/>
    </row>
    <row r="35" spans="1:4" x14ac:dyDescent="0.2">
      <c r="B35" s="8"/>
      <c r="C35" s="9"/>
      <c r="D35" s="8"/>
    </row>
    <row r="36" spans="1:4" x14ac:dyDescent="0.2">
      <c r="A36" s="4" t="s">
        <v>12</v>
      </c>
      <c r="B36" s="4"/>
      <c r="C36" s="11"/>
      <c r="D36" s="14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K31" sqref="K31"/>
    </sheetView>
  </sheetViews>
  <sheetFormatPr baseColWidth="10" defaultRowHeight="16" x14ac:dyDescent="0.2"/>
  <cols>
    <col min="1" max="1" width="13.1640625" customWidth="1"/>
    <col min="2" max="2" width="19" customWidth="1"/>
    <col min="3" max="3" width="14.33203125" customWidth="1"/>
    <col min="4" max="4" width="15.5" customWidth="1"/>
  </cols>
  <sheetData>
    <row r="1" spans="1:4" x14ac:dyDescent="0.2">
      <c r="A1" t="s">
        <v>13</v>
      </c>
    </row>
    <row r="4" spans="1:4" x14ac:dyDescent="0.2">
      <c r="A4" s="1" t="s">
        <v>19</v>
      </c>
      <c r="B4" s="15"/>
      <c r="C4" s="15" t="s">
        <v>14</v>
      </c>
      <c r="D4" t="s">
        <v>15</v>
      </c>
    </row>
    <row r="5" spans="1:4" x14ac:dyDescent="0.2">
      <c r="A5" t="s">
        <v>0</v>
      </c>
      <c r="B5" s="8" t="s">
        <v>16</v>
      </c>
      <c r="C5" s="9">
        <v>1600</v>
      </c>
      <c r="D5" s="10"/>
    </row>
    <row r="6" spans="1:4" x14ac:dyDescent="0.2">
      <c r="B6" s="8" t="s">
        <v>17</v>
      </c>
      <c r="C6" s="9">
        <v>1330.2</v>
      </c>
      <c r="D6" s="10"/>
    </row>
    <row r="7" spans="1:4" x14ac:dyDescent="0.2">
      <c r="B7" s="8" t="s">
        <v>18</v>
      </c>
      <c r="C7" s="9">
        <v>374.8</v>
      </c>
      <c r="D7" s="10"/>
    </row>
    <row r="8" spans="1:4" x14ac:dyDescent="0.2">
      <c r="A8" s="4" t="s">
        <v>1</v>
      </c>
      <c r="B8" s="4"/>
      <c r="C8" s="11">
        <f>SUM(C5:C7)</f>
        <v>3305</v>
      </c>
      <c r="D8" s="12">
        <f>SUM(D5:D7)</f>
        <v>0</v>
      </c>
    </row>
    <row r="9" spans="1:4" x14ac:dyDescent="0.2">
      <c r="C9" s="2"/>
      <c r="D9" s="3"/>
    </row>
    <row r="10" spans="1:4" x14ac:dyDescent="0.2">
      <c r="C10" s="2"/>
      <c r="D10" s="3"/>
    </row>
    <row r="11" spans="1:4" x14ac:dyDescent="0.2">
      <c r="A11" t="s">
        <v>2</v>
      </c>
      <c r="B11" s="8" t="s">
        <v>21</v>
      </c>
      <c r="C11" s="9">
        <v>-950</v>
      </c>
      <c r="D11" s="13"/>
    </row>
    <row r="12" spans="1:4" x14ac:dyDescent="0.2">
      <c r="B12" s="8" t="s">
        <v>22</v>
      </c>
      <c r="C12" s="9">
        <v>-450</v>
      </c>
      <c r="D12" s="10"/>
    </row>
    <row r="13" spans="1:4" x14ac:dyDescent="0.2">
      <c r="B13" s="8" t="s">
        <v>23</v>
      </c>
      <c r="C13" s="9">
        <v>-210</v>
      </c>
      <c r="D13" s="10"/>
    </row>
    <row r="14" spans="1:4" x14ac:dyDescent="0.2">
      <c r="B14" s="8" t="s">
        <v>24</v>
      </c>
      <c r="C14" s="9">
        <v>-490</v>
      </c>
      <c r="D14" s="10"/>
    </row>
    <row r="15" spans="1:4" x14ac:dyDescent="0.2">
      <c r="B15" s="8" t="s">
        <v>25</v>
      </c>
      <c r="C15" s="9">
        <v>-175</v>
      </c>
      <c r="D15" s="13"/>
    </row>
    <row r="16" spans="1:4" x14ac:dyDescent="0.2">
      <c r="B16" s="8" t="s">
        <v>26</v>
      </c>
      <c r="C16" s="9">
        <v>-155</v>
      </c>
      <c r="D16" s="13"/>
    </row>
    <row r="17" spans="1:9" x14ac:dyDescent="0.2">
      <c r="B17" s="8" t="s">
        <v>27</v>
      </c>
      <c r="C17" s="9">
        <v>-330</v>
      </c>
      <c r="D17" s="13"/>
    </row>
    <row r="18" spans="1:9" x14ac:dyDescent="0.2">
      <c r="B18" s="8" t="s">
        <v>28</v>
      </c>
      <c r="C18" s="9">
        <v>-200</v>
      </c>
      <c r="D18" s="13"/>
    </row>
    <row r="19" spans="1:9" x14ac:dyDescent="0.2">
      <c r="B19" s="8" t="s">
        <v>7</v>
      </c>
      <c r="C19" s="9">
        <v>0</v>
      </c>
      <c r="D19" s="10"/>
    </row>
    <row r="20" spans="1:9" x14ac:dyDescent="0.2">
      <c r="B20" s="8"/>
      <c r="C20" s="9"/>
      <c r="D20" s="10"/>
    </row>
    <row r="21" spans="1:9" x14ac:dyDescent="0.2">
      <c r="A21" s="4" t="s">
        <v>3</v>
      </c>
      <c r="B21" s="4"/>
      <c r="C21" s="11">
        <f>SUM(C11:C20)</f>
        <v>-2960</v>
      </c>
      <c r="D21" s="12">
        <f>SUM(D11:D20)</f>
        <v>0</v>
      </c>
    </row>
    <row r="22" spans="1:9" x14ac:dyDescent="0.2">
      <c r="C22" s="2"/>
      <c r="D22" s="3"/>
    </row>
    <row r="23" spans="1:9" x14ac:dyDescent="0.2">
      <c r="A23" s="4" t="s">
        <v>4</v>
      </c>
      <c r="B23" s="4"/>
      <c r="C23" s="11">
        <f>C8+C21</f>
        <v>345</v>
      </c>
      <c r="D23" s="12">
        <f>D8+D21</f>
        <v>0</v>
      </c>
    </row>
    <row r="24" spans="1:9" x14ac:dyDescent="0.2">
      <c r="A24" s="17" t="s">
        <v>20</v>
      </c>
      <c r="C24" s="9"/>
      <c r="D24" s="16">
        <f>C36</f>
        <v>345</v>
      </c>
    </row>
    <row r="25" spans="1:9" x14ac:dyDescent="0.2">
      <c r="C25" s="2">
        <v>0</v>
      </c>
    </row>
    <row r="26" spans="1:9" x14ac:dyDescent="0.2">
      <c r="A26" s="4" t="s">
        <v>5</v>
      </c>
      <c r="B26" s="4"/>
      <c r="C26" s="11">
        <f>C25+C23</f>
        <v>345</v>
      </c>
      <c r="D26" s="14"/>
      <c r="I26" t="s">
        <v>29</v>
      </c>
    </row>
    <row r="27" spans="1:9" x14ac:dyDescent="0.2">
      <c r="C27" s="2"/>
    </row>
    <row r="28" spans="1:9" x14ac:dyDescent="0.2">
      <c r="A28" s="4" t="s">
        <v>6</v>
      </c>
      <c r="B28" s="4"/>
      <c r="C28" s="5"/>
      <c r="D28" s="4"/>
    </row>
    <row r="29" spans="1:9" x14ac:dyDescent="0.2">
      <c r="A29" t="s">
        <v>7</v>
      </c>
      <c r="C29" s="2">
        <v>0</v>
      </c>
    </row>
    <row r="30" spans="1:9" x14ac:dyDescent="0.2">
      <c r="A30" t="s">
        <v>7</v>
      </c>
      <c r="C30" s="2">
        <v>0</v>
      </c>
      <c r="F30" t="s">
        <v>40</v>
      </c>
    </row>
    <row r="31" spans="1:9" x14ac:dyDescent="0.2">
      <c r="A31" t="s">
        <v>7</v>
      </c>
      <c r="C31" s="2">
        <v>0</v>
      </c>
    </row>
    <row r="32" spans="1:9" x14ac:dyDescent="0.2">
      <c r="A32" s="4" t="s">
        <v>8</v>
      </c>
      <c r="B32" s="4"/>
      <c r="C32" s="5"/>
      <c r="D32" s="4"/>
    </row>
    <row r="33" spans="1:4" x14ac:dyDescent="0.2">
      <c r="A33" t="s">
        <v>9</v>
      </c>
      <c r="C33" s="2">
        <v>0</v>
      </c>
    </row>
    <row r="34" spans="1:4" x14ac:dyDescent="0.2">
      <c r="A34" t="s">
        <v>10</v>
      </c>
      <c r="C34" s="2">
        <v>0</v>
      </c>
    </row>
    <row r="35" spans="1:4" x14ac:dyDescent="0.2">
      <c r="A35" t="s">
        <v>11</v>
      </c>
      <c r="C35" s="2">
        <v>0</v>
      </c>
    </row>
    <row r="36" spans="1:4" x14ac:dyDescent="0.2">
      <c r="A36" s="4" t="s">
        <v>12</v>
      </c>
      <c r="B36" s="4"/>
      <c r="C36" s="5">
        <f>C26+C29+C30+C31-C33-C34-C35</f>
        <v>345</v>
      </c>
      <c r="D36" s="7" t="s">
        <v>7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D1E5-205C-7B49-87EF-2F3E8A16704E}">
  <dimension ref="A1:E41"/>
  <sheetViews>
    <sheetView topLeftCell="A2" workbookViewId="0">
      <selection activeCell="I18" sqref="I18"/>
    </sheetView>
  </sheetViews>
  <sheetFormatPr baseColWidth="10" defaultRowHeight="16" x14ac:dyDescent="0.2"/>
  <cols>
    <col min="1" max="1" width="19" customWidth="1"/>
    <col min="2" max="2" width="22.33203125" customWidth="1"/>
    <col min="3" max="3" width="12.1640625" customWidth="1"/>
  </cols>
  <sheetData>
    <row r="1" spans="1:5" x14ac:dyDescent="0.2">
      <c r="A1" t="s">
        <v>30</v>
      </c>
    </row>
    <row r="4" spans="1:5" x14ac:dyDescent="0.2">
      <c r="A4" s="1" t="s">
        <v>19</v>
      </c>
      <c r="B4" s="15"/>
      <c r="C4" s="15" t="s">
        <v>14</v>
      </c>
      <c r="D4" s="15" t="s">
        <v>15</v>
      </c>
      <c r="E4" t="s">
        <v>33</v>
      </c>
    </row>
    <row r="5" spans="1:5" x14ac:dyDescent="0.2">
      <c r="A5" t="s">
        <v>0</v>
      </c>
      <c r="B5" s="8" t="s">
        <v>16</v>
      </c>
      <c r="C5" s="9">
        <v>1600</v>
      </c>
      <c r="D5" s="9">
        <v>1600</v>
      </c>
      <c r="E5" s="10"/>
    </row>
    <row r="6" spans="1:5" x14ac:dyDescent="0.2">
      <c r="B6" s="8" t="s">
        <v>17</v>
      </c>
      <c r="C6" s="9">
        <v>1330.2</v>
      </c>
      <c r="D6" s="9">
        <v>1330.2</v>
      </c>
      <c r="E6" s="10"/>
    </row>
    <row r="7" spans="1:5" x14ac:dyDescent="0.2">
      <c r="B7" s="8" t="s">
        <v>18</v>
      </c>
      <c r="C7" s="9">
        <v>374.8</v>
      </c>
      <c r="D7" s="9">
        <v>474.8</v>
      </c>
      <c r="E7" s="10"/>
    </row>
    <row r="8" spans="1:5" x14ac:dyDescent="0.2">
      <c r="A8" s="4" t="s">
        <v>1</v>
      </c>
      <c r="B8" s="4"/>
      <c r="C8" s="11">
        <f>SUM(C5:C7)</f>
        <v>3305</v>
      </c>
      <c r="D8" s="11">
        <f>SUM(D5:D7)</f>
        <v>3405</v>
      </c>
      <c r="E8" s="12">
        <f>SUM(E5:E7)</f>
        <v>0</v>
      </c>
    </row>
    <row r="9" spans="1:5" x14ac:dyDescent="0.2">
      <c r="C9" s="2"/>
      <c r="D9" s="2"/>
      <c r="E9" s="3"/>
    </row>
    <row r="10" spans="1:5" x14ac:dyDescent="0.2">
      <c r="C10" s="2"/>
      <c r="D10" s="2"/>
      <c r="E10" s="3"/>
    </row>
    <row r="11" spans="1:5" x14ac:dyDescent="0.2">
      <c r="A11" t="s">
        <v>2</v>
      </c>
      <c r="B11" s="8" t="s">
        <v>21</v>
      </c>
      <c r="C11" s="9">
        <v>-950</v>
      </c>
      <c r="D11" s="9">
        <v>-950</v>
      </c>
      <c r="E11" s="13"/>
    </row>
    <row r="12" spans="1:5" x14ac:dyDescent="0.2">
      <c r="B12" s="8" t="s">
        <v>22</v>
      </c>
      <c r="C12" s="9">
        <v>-450</v>
      </c>
      <c r="D12" s="9">
        <v>-600</v>
      </c>
      <c r="E12" s="10"/>
    </row>
    <row r="13" spans="1:5" x14ac:dyDescent="0.2">
      <c r="B13" s="8" t="s">
        <v>23</v>
      </c>
      <c r="C13" s="9">
        <v>-210</v>
      </c>
      <c r="D13" s="9">
        <v>0</v>
      </c>
      <c r="E13" s="10"/>
    </row>
    <row r="14" spans="1:5" x14ac:dyDescent="0.2">
      <c r="B14" s="8" t="s">
        <v>24</v>
      </c>
      <c r="C14" s="9">
        <v>-490</v>
      </c>
      <c r="D14" s="18"/>
      <c r="E14" s="10"/>
    </row>
    <row r="15" spans="1:5" x14ac:dyDescent="0.2">
      <c r="B15" s="8" t="s">
        <v>25</v>
      </c>
      <c r="C15" s="9">
        <v>-175</v>
      </c>
      <c r="D15" s="25">
        <v>-175</v>
      </c>
      <c r="E15" s="13"/>
    </row>
    <row r="16" spans="1:5" x14ac:dyDescent="0.2">
      <c r="B16" s="8" t="s">
        <v>26</v>
      </c>
      <c r="C16" s="9">
        <v>-155</v>
      </c>
      <c r="D16" s="25">
        <v>-155</v>
      </c>
      <c r="E16" s="13"/>
    </row>
    <row r="17" spans="1:5" x14ac:dyDescent="0.2">
      <c r="B17" s="8" t="s">
        <v>27</v>
      </c>
      <c r="C17" s="9">
        <v>-330</v>
      </c>
      <c r="D17" s="25">
        <v>-330</v>
      </c>
      <c r="E17" s="13"/>
    </row>
    <row r="18" spans="1:5" x14ac:dyDescent="0.2">
      <c r="B18" s="8" t="s">
        <v>28</v>
      </c>
      <c r="C18" s="9">
        <v>-200</v>
      </c>
      <c r="D18" s="25">
        <v>-200</v>
      </c>
      <c r="E18" s="13"/>
    </row>
    <row r="19" spans="1:5" x14ac:dyDescent="0.2">
      <c r="B19" s="8" t="s">
        <v>31</v>
      </c>
      <c r="C19" s="9">
        <v>0</v>
      </c>
      <c r="D19" s="25">
        <v>-470</v>
      </c>
      <c r="E19" s="10"/>
    </row>
    <row r="20" spans="1:5" x14ac:dyDescent="0.2">
      <c r="B20" s="8" t="s">
        <v>32</v>
      </c>
      <c r="C20" s="9"/>
      <c r="D20" s="9">
        <v>-1200</v>
      </c>
      <c r="E20" s="10"/>
    </row>
    <row r="21" spans="1:5" x14ac:dyDescent="0.2">
      <c r="A21" s="4" t="s">
        <v>3</v>
      </c>
      <c r="B21" s="4"/>
      <c r="C21" s="11">
        <f>SUM(C11:C20)</f>
        <v>-2960</v>
      </c>
      <c r="D21" s="11">
        <f>SUM(D11:D20)</f>
        <v>-4080</v>
      </c>
      <c r="E21" s="12">
        <f>SUM(E11:E20)</f>
        <v>0</v>
      </c>
    </row>
    <row r="22" spans="1:5" x14ac:dyDescent="0.2">
      <c r="C22" s="2"/>
      <c r="D22" s="2"/>
      <c r="E22" s="3"/>
    </row>
    <row r="23" spans="1:5" x14ac:dyDescent="0.2">
      <c r="A23" s="4" t="s">
        <v>4</v>
      </c>
      <c r="B23" s="4"/>
      <c r="C23" s="11">
        <f>C8+C21</f>
        <v>345</v>
      </c>
      <c r="D23" s="34">
        <f>D8+D21</f>
        <v>-675</v>
      </c>
      <c r="E23" s="12">
        <f>E8+E21</f>
        <v>0</v>
      </c>
    </row>
    <row r="24" spans="1:5" x14ac:dyDescent="0.2">
      <c r="A24" s="17" t="s">
        <v>20</v>
      </c>
      <c r="C24" s="9"/>
      <c r="D24" s="31">
        <v>345</v>
      </c>
      <c r="E24" s="33">
        <f>D36</f>
        <v>170</v>
      </c>
    </row>
    <row r="25" spans="1:5" x14ac:dyDescent="0.2">
      <c r="C25" s="2">
        <v>0</v>
      </c>
      <c r="D25" s="2">
        <v>0</v>
      </c>
    </row>
    <row r="26" spans="1:5" x14ac:dyDescent="0.2">
      <c r="A26" s="4" t="s">
        <v>5</v>
      </c>
      <c r="B26" s="4"/>
      <c r="C26" s="11">
        <f>C25+C23</f>
        <v>345</v>
      </c>
      <c r="D26" s="34">
        <f>D23+D24</f>
        <v>-330</v>
      </c>
      <c r="E26" s="14"/>
    </row>
    <row r="27" spans="1:5" x14ac:dyDescent="0.2">
      <c r="C27" s="2"/>
      <c r="D27" s="2"/>
    </row>
    <row r="28" spans="1:5" x14ac:dyDescent="0.2">
      <c r="A28" s="4" t="s">
        <v>6</v>
      </c>
      <c r="B28" s="4"/>
      <c r="C28" s="5"/>
      <c r="D28" s="5"/>
      <c r="E28" s="4"/>
    </row>
    <row r="29" spans="1:5" x14ac:dyDescent="0.2">
      <c r="A29" t="s">
        <v>35</v>
      </c>
      <c r="C29" s="2">
        <v>0</v>
      </c>
      <c r="D29" s="19">
        <f>D41</f>
        <v>500</v>
      </c>
    </row>
    <row r="30" spans="1:5" x14ac:dyDescent="0.2">
      <c r="A30" t="s">
        <v>7</v>
      </c>
      <c r="C30" s="2">
        <v>0</v>
      </c>
      <c r="D30" s="2">
        <v>0</v>
      </c>
    </row>
    <row r="31" spans="1:5" x14ac:dyDescent="0.2">
      <c r="A31" t="s">
        <v>7</v>
      </c>
      <c r="C31" s="2">
        <v>0</v>
      </c>
      <c r="D31" s="2">
        <v>0</v>
      </c>
    </row>
    <row r="32" spans="1:5" x14ac:dyDescent="0.2">
      <c r="A32" s="4" t="s">
        <v>8</v>
      </c>
      <c r="B32" s="4"/>
      <c r="C32" s="5"/>
      <c r="D32" s="5"/>
      <c r="E32" s="4"/>
    </row>
    <row r="33" spans="1:5" x14ac:dyDescent="0.2">
      <c r="A33" t="s">
        <v>34</v>
      </c>
      <c r="C33" s="2">
        <v>0</v>
      </c>
      <c r="D33" s="2">
        <v>0</v>
      </c>
    </row>
    <row r="34" spans="1:5" x14ac:dyDescent="0.2">
      <c r="A34" t="s">
        <v>34</v>
      </c>
      <c r="C34" s="2">
        <v>0</v>
      </c>
      <c r="D34" s="2">
        <v>0</v>
      </c>
    </row>
    <row r="35" spans="1:5" x14ac:dyDescent="0.2">
      <c r="A35" t="s">
        <v>34</v>
      </c>
      <c r="C35" s="2">
        <v>0</v>
      </c>
      <c r="D35" s="2">
        <v>0</v>
      </c>
    </row>
    <row r="36" spans="1:5" x14ac:dyDescent="0.2">
      <c r="A36" s="4" t="s">
        <v>12</v>
      </c>
      <c r="B36" s="4"/>
      <c r="C36" s="39">
        <f>C26+C29+C30+C31-C33-C34-C35</f>
        <v>345</v>
      </c>
      <c r="D36" s="40">
        <v>170</v>
      </c>
      <c r="E36" s="7" t="s">
        <v>7</v>
      </c>
    </row>
    <row r="38" spans="1:5" x14ac:dyDescent="0.2">
      <c r="A38" s="1" t="s">
        <v>36</v>
      </c>
    </row>
    <row r="39" spans="1:5" x14ac:dyDescent="0.2">
      <c r="A39" t="s">
        <v>37</v>
      </c>
      <c r="D39" s="20">
        <f>-D26</f>
        <v>330</v>
      </c>
    </row>
    <row r="40" spans="1:5" x14ac:dyDescent="0.2">
      <c r="A40" t="s">
        <v>38</v>
      </c>
      <c r="D40" s="20">
        <v>170</v>
      </c>
    </row>
    <row r="41" spans="1:5" x14ac:dyDescent="0.2">
      <c r="A41" t="s">
        <v>35</v>
      </c>
      <c r="D41" s="21">
        <f>D39+D40</f>
        <v>500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21FAC-DC96-5240-BA48-B89535592C9A}">
  <dimension ref="A1:H41"/>
  <sheetViews>
    <sheetView tabSelected="1" topLeftCell="A6" workbookViewId="0">
      <selection activeCell="M34" sqref="M34"/>
    </sheetView>
  </sheetViews>
  <sheetFormatPr baseColWidth="10" defaultRowHeight="16" x14ac:dyDescent="0.2"/>
  <cols>
    <col min="1" max="1" width="20" customWidth="1"/>
    <col min="2" max="2" width="24.5" customWidth="1"/>
    <col min="3" max="5" width="12.6640625" customWidth="1"/>
    <col min="7" max="7" width="18.33203125" customWidth="1"/>
    <col min="8" max="8" width="13.6640625" style="36" customWidth="1"/>
  </cols>
  <sheetData>
    <row r="1" spans="1:8" x14ac:dyDescent="0.2">
      <c r="A1" t="s">
        <v>41</v>
      </c>
    </row>
    <row r="4" spans="1:8" x14ac:dyDescent="0.2">
      <c r="A4" s="1" t="s">
        <v>19</v>
      </c>
      <c r="B4" s="15"/>
      <c r="C4" s="15" t="s">
        <v>14</v>
      </c>
      <c r="D4" s="15" t="s">
        <v>15</v>
      </c>
      <c r="E4" t="s">
        <v>33</v>
      </c>
    </row>
    <row r="5" spans="1:8" x14ac:dyDescent="0.2">
      <c r="A5" t="s">
        <v>0</v>
      </c>
      <c r="B5" s="8" t="s">
        <v>16</v>
      </c>
      <c r="C5" s="9">
        <v>1600</v>
      </c>
      <c r="D5" s="9">
        <v>1600</v>
      </c>
      <c r="E5" s="10">
        <f>D5</f>
        <v>1600</v>
      </c>
    </row>
    <row r="6" spans="1:8" x14ac:dyDescent="0.2">
      <c r="B6" s="8" t="s">
        <v>17</v>
      </c>
      <c r="C6" s="9">
        <v>1330.2</v>
      </c>
      <c r="D6" s="9">
        <v>1330.2</v>
      </c>
      <c r="E6" s="10">
        <f>D6</f>
        <v>1330.2</v>
      </c>
      <c r="H6" s="36" t="s">
        <v>53</v>
      </c>
    </row>
    <row r="7" spans="1:8" x14ac:dyDescent="0.2">
      <c r="B7" s="8" t="s">
        <v>18</v>
      </c>
      <c r="C7" s="9">
        <v>374.8</v>
      </c>
      <c r="D7" s="9">
        <v>474.8</v>
      </c>
      <c r="E7" s="10">
        <f>D7</f>
        <v>474.8</v>
      </c>
      <c r="G7" s="28"/>
      <c r="H7" s="37">
        <f>D7/C7-1</f>
        <v>0.26680896478121663</v>
      </c>
    </row>
    <row r="8" spans="1:8" x14ac:dyDescent="0.2">
      <c r="A8" s="4" t="s">
        <v>1</v>
      </c>
      <c r="B8" s="4"/>
      <c r="C8" s="11">
        <f>SUM(C5:C7)</f>
        <v>3305</v>
      </c>
      <c r="D8" s="11">
        <f>SUM(D5:D7)</f>
        <v>3405</v>
      </c>
      <c r="E8" s="12">
        <f>SUM(E5:E7)</f>
        <v>3405</v>
      </c>
    </row>
    <row r="9" spans="1:8" x14ac:dyDescent="0.2">
      <c r="C9" s="2"/>
      <c r="D9" s="2"/>
      <c r="E9" s="3"/>
    </row>
    <row r="10" spans="1:8" x14ac:dyDescent="0.2">
      <c r="C10" s="2"/>
      <c r="D10" s="2"/>
      <c r="E10" s="3"/>
      <c r="H10" s="36" t="s">
        <v>52</v>
      </c>
    </row>
    <row r="11" spans="1:8" x14ac:dyDescent="0.2">
      <c r="A11" t="s">
        <v>2</v>
      </c>
      <c r="B11" s="8" t="s">
        <v>21</v>
      </c>
      <c r="C11" s="9">
        <v>-950</v>
      </c>
      <c r="D11" s="9">
        <v>-950</v>
      </c>
      <c r="E11" s="13">
        <f>D11*1.1</f>
        <v>-1045</v>
      </c>
      <c r="F11" s="26" t="s">
        <v>43</v>
      </c>
      <c r="G11" t="s">
        <v>46</v>
      </c>
      <c r="H11" s="38" t="s">
        <v>49</v>
      </c>
    </row>
    <row r="12" spans="1:8" x14ac:dyDescent="0.2">
      <c r="B12" s="8" t="s">
        <v>22</v>
      </c>
      <c r="C12" s="9">
        <v>-450</v>
      </c>
      <c r="D12" s="9">
        <v>-600</v>
      </c>
      <c r="E12" s="10">
        <f>D12*1.1</f>
        <v>-660</v>
      </c>
      <c r="F12" s="26" t="s">
        <v>43</v>
      </c>
      <c r="G12" t="s">
        <v>46</v>
      </c>
      <c r="H12" s="36" t="s">
        <v>50</v>
      </c>
    </row>
    <row r="13" spans="1:8" x14ac:dyDescent="0.2">
      <c r="B13" s="8" t="s">
        <v>23</v>
      </c>
      <c r="C13" s="9">
        <v>-210</v>
      </c>
      <c r="D13" s="9">
        <v>0</v>
      </c>
      <c r="E13" s="10"/>
    </row>
    <row r="14" spans="1:8" x14ac:dyDescent="0.2">
      <c r="B14" s="8" t="s">
        <v>24</v>
      </c>
      <c r="C14" s="9">
        <v>-490</v>
      </c>
      <c r="D14" s="18"/>
      <c r="E14" s="10">
        <f>C14*1.2</f>
        <v>-588</v>
      </c>
      <c r="F14" s="26" t="s">
        <v>44</v>
      </c>
      <c r="G14" t="s">
        <v>47</v>
      </c>
      <c r="H14" s="36" t="s">
        <v>51</v>
      </c>
    </row>
    <row r="15" spans="1:8" x14ac:dyDescent="0.2">
      <c r="B15" s="8" t="s">
        <v>25</v>
      </c>
      <c r="C15" s="9">
        <v>-175</v>
      </c>
      <c r="D15" s="25">
        <v>-175</v>
      </c>
      <c r="E15" s="13">
        <f>D15</f>
        <v>-175</v>
      </c>
      <c r="F15" s="27"/>
    </row>
    <row r="16" spans="1:8" x14ac:dyDescent="0.2">
      <c r="B16" s="8" t="s">
        <v>26</v>
      </c>
      <c r="C16" s="9">
        <v>-155</v>
      </c>
      <c r="D16" s="25">
        <v>-155</v>
      </c>
      <c r="E16" s="13">
        <f>D16*3</f>
        <v>-465</v>
      </c>
      <c r="F16" t="s">
        <v>45</v>
      </c>
      <c r="G16" t="s">
        <v>48</v>
      </c>
      <c r="H16" s="36" t="s">
        <v>54</v>
      </c>
    </row>
    <row r="17" spans="1:8" x14ac:dyDescent="0.2">
      <c r="B17" s="8" t="s">
        <v>27</v>
      </c>
      <c r="C17" s="9">
        <v>-330</v>
      </c>
      <c r="D17" s="25">
        <v>-330</v>
      </c>
      <c r="E17" s="13">
        <f>D17</f>
        <v>-330</v>
      </c>
    </row>
    <row r="18" spans="1:8" x14ac:dyDescent="0.2">
      <c r="B18" s="8" t="s">
        <v>28</v>
      </c>
      <c r="C18" s="9">
        <v>-200</v>
      </c>
      <c r="D18" s="25">
        <v>-200</v>
      </c>
      <c r="E18" s="13">
        <f>D18</f>
        <v>-200</v>
      </c>
    </row>
    <row r="19" spans="1:8" x14ac:dyDescent="0.2">
      <c r="B19" s="8" t="s">
        <v>31</v>
      </c>
      <c r="C19" s="9">
        <v>0</v>
      </c>
      <c r="D19" s="25">
        <v>-470</v>
      </c>
      <c r="E19" s="10"/>
      <c r="H19" s="36" t="s">
        <v>40</v>
      </c>
    </row>
    <row r="20" spans="1:8" x14ac:dyDescent="0.2">
      <c r="B20" s="8" t="s">
        <v>32</v>
      </c>
      <c r="C20" s="9">
        <v>0</v>
      </c>
      <c r="D20" s="9">
        <v>-1200</v>
      </c>
      <c r="E20" s="10"/>
    </row>
    <row r="21" spans="1:8" x14ac:dyDescent="0.2">
      <c r="A21" s="4" t="s">
        <v>3</v>
      </c>
      <c r="B21" s="4"/>
      <c r="C21" s="11">
        <f>SUM(C11:C20)</f>
        <v>-2960</v>
      </c>
      <c r="D21" s="11">
        <f>SUM(D11:D20)</f>
        <v>-4080</v>
      </c>
      <c r="E21" s="12">
        <f>SUM(E11:E20)</f>
        <v>-3463</v>
      </c>
    </row>
    <row r="22" spans="1:8" x14ac:dyDescent="0.2">
      <c r="C22" s="2"/>
      <c r="D22" s="2"/>
      <c r="E22" s="3"/>
    </row>
    <row r="23" spans="1:8" x14ac:dyDescent="0.2">
      <c r="A23" s="4" t="s">
        <v>4</v>
      </c>
      <c r="B23" s="4"/>
      <c r="C23" s="11">
        <f>C8+C21</f>
        <v>345</v>
      </c>
      <c r="D23" s="34">
        <f>D8+D21</f>
        <v>-675</v>
      </c>
      <c r="E23" s="35">
        <f>E8+E21</f>
        <v>-58</v>
      </c>
    </row>
    <row r="24" spans="1:8" x14ac:dyDescent="0.2">
      <c r="A24" s="17" t="s">
        <v>20</v>
      </c>
      <c r="C24" s="9"/>
      <c r="D24" s="31">
        <v>345</v>
      </c>
      <c r="E24" s="33">
        <f>D36</f>
        <v>170</v>
      </c>
    </row>
    <row r="25" spans="1:8" x14ac:dyDescent="0.2">
      <c r="C25" s="2">
        <v>0</v>
      </c>
      <c r="D25" s="2">
        <v>0</v>
      </c>
    </row>
    <row r="26" spans="1:8" x14ac:dyDescent="0.2">
      <c r="A26" s="4" t="s">
        <v>5</v>
      </c>
      <c r="B26" s="4"/>
      <c r="C26" s="11">
        <f>C25+C23</f>
        <v>345</v>
      </c>
      <c r="D26" s="34">
        <f>D23+D24</f>
        <v>-330</v>
      </c>
      <c r="E26" s="14">
        <f>E23+E24</f>
        <v>112</v>
      </c>
    </row>
    <row r="27" spans="1:8" x14ac:dyDescent="0.2">
      <c r="C27" s="2"/>
      <c r="D27" s="2"/>
    </row>
    <row r="28" spans="1:8" x14ac:dyDescent="0.2">
      <c r="A28" s="4" t="s">
        <v>6</v>
      </c>
      <c r="B28" s="4"/>
      <c r="C28" s="5"/>
      <c r="D28" s="5"/>
      <c r="E28" s="4"/>
    </row>
    <row r="29" spans="1:8" x14ac:dyDescent="0.2">
      <c r="A29" t="s">
        <v>35</v>
      </c>
      <c r="C29" s="9">
        <v>0</v>
      </c>
      <c r="D29" s="22">
        <f>D41</f>
        <v>500</v>
      </c>
      <c r="E29" s="29">
        <f>E41</f>
        <v>38</v>
      </c>
    </row>
    <row r="30" spans="1:8" x14ac:dyDescent="0.2">
      <c r="A30" t="s">
        <v>7</v>
      </c>
      <c r="C30" s="9">
        <v>0</v>
      </c>
      <c r="D30" s="9">
        <v>0</v>
      </c>
      <c r="E30" s="8"/>
    </row>
    <row r="31" spans="1:8" x14ac:dyDescent="0.2">
      <c r="A31" t="s">
        <v>7</v>
      </c>
      <c r="C31" s="9">
        <v>0</v>
      </c>
      <c r="D31" s="9">
        <v>0</v>
      </c>
      <c r="E31" s="8"/>
    </row>
    <row r="32" spans="1:8" x14ac:dyDescent="0.2">
      <c r="A32" s="4" t="s">
        <v>8</v>
      </c>
      <c r="B32" s="4"/>
      <c r="C32" s="23"/>
      <c r="D32" s="23"/>
      <c r="E32" s="24"/>
    </row>
    <row r="33" spans="1:5" x14ac:dyDescent="0.2">
      <c r="A33" t="s">
        <v>34</v>
      </c>
      <c r="C33" s="9">
        <v>0</v>
      </c>
      <c r="D33" s="9">
        <v>0</v>
      </c>
      <c r="E33" s="8"/>
    </row>
    <row r="34" spans="1:5" x14ac:dyDescent="0.2">
      <c r="A34" t="s">
        <v>34</v>
      </c>
      <c r="C34" s="9">
        <v>0</v>
      </c>
      <c r="D34" s="9">
        <v>0</v>
      </c>
      <c r="E34" s="8"/>
    </row>
    <row r="35" spans="1:5" x14ac:dyDescent="0.2">
      <c r="A35" t="s">
        <v>34</v>
      </c>
      <c r="C35" s="9">
        <v>0</v>
      </c>
      <c r="D35" s="9">
        <v>0</v>
      </c>
      <c r="E35" s="8"/>
    </row>
    <row r="36" spans="1:5" x14ac:dyDescent="0.2">
      <c r="A36" s="4" t="s">
        <v>12</v>
      </c>
      <c r="B36" s="4"/>
      <c r="C36" s="30">
        <f>C26+C29+C30+C31-C33-C34-C35</f>
        <v>345</v>
      </c>
      <c r="D36" s="32">
        <v>170</v>
      </c>
      <c r="E36" s="14">
        <v>150</v>
      </c>
    </row>
    <row r="38" spans="1:5" x14ac:dyDescent="0.2">
      <c r="A38" s="1" t="s">
        <v>36</v>
      </c>
    </row>
    <row r="39" spans="1:5" x14ac:dyDescent="0.2">
      <c r="A39" t="s">
        <v>37</v>
      </c>
      <c r="D39" s="20">
        <f>-D26</f>
        <v>330</v>
      </c>
      <c r="E39" s="20">
        <v>0</v>
      </c>
    </row>
    <row r="40" spans="1:5" x14ac:dyDescent="0.2">
      <c r="A40" t="s">
        <v>38</v>
      </c>
      <c r="D40" s="20">
        <f>D36</f>
        <v>170</v>
      </c>
      <c r="E40" s="20">
        <f>E36-E26</f>
        <v>38</v>
      </c>
    </row>
    <row r="41" spans="1:5" x14ac:dyDescent="0.2">
      <c r="A41" t="s">
        <v>42</v>
      </c>
      <c r="D41" s="21">
        <f>D39+D40</f>
        <v>500</v>
      </c>
      <c r="E41" s="21">
        <f>E39+E40</f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Fam Zeiser Aug</vt:lpstr>
      <vt:lpstr>Fam Zeiser Sep</vt:lpstr>
      <vt:lpstr>Fam Zeiser Aug u Sep 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cp:lastPrinted>2022-09-01T13:41:14Z</cp:lastPrinted>
  <dcterms:created xsi:type="dcterms:W3CDTF">2014-09-24T08:30:25Z</dcterms:created>
  <dcterms:modified xsi:type="dcterms:W3CDTF">2022-09-14T06:50:59Z</dcterms:modified>
</cp:coreProperties>
</file>